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400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<sst xmlns="http://schemas.openxmlformats.org/spreadsheetml/2006/main" count="73" uniqueCount="63">
  <si>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</si>
  <si>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</si>
  <si>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</si>
  <si>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</si>
  <si>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</si>
  <si>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</si>
  <si>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</si>
  <si>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</si>
  <si>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</si>
  <si>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</si>
  <si>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</si>
  <si>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</si>
  <si>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</si>
  <si>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</si>
  <si>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</si>
  <si>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</si>
  <si>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</si>
  <si>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</si>
  <si>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</si>
  <si>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</si>
  <si>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</si>
  <si>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</si>
  <si>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</si>
  <si>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</si>
  <si>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</si>
  <si>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</si>
  <si>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</si>
  <si>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</si>
  <si>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</si>
  <si>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</si>
  <si>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</si>
  <si>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</si>
  <si>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</si>
  <si>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</si>
  <si>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</si>
  <si>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</si>
  <si>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</si>
  <si>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</si>
  <si>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</si>
  <si>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</si>
  <si>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</si>
  <si>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</si>
  <si>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</si>
  <si>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</si>
  <si>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</si>
  <si>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</si>
  <si>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</si>
  <si>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</si>
  <si>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</si>
  <si>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</si>
  <si>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</si>
  <si>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</si>
  <si>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</si>
  <si>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</si>
  <si>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</si>
  <si>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</si>
  <si>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</si>
  <si>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</si>
  <si>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</si>
  <si>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</si>
  <si>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400A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</si>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</sst>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276225</xdr:rowOff>
    </xdr:from>
    <xdr:to>
      <xdr:col>12</xdr:col>
      <xdr:colOff>238125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229725" y="276225"/>
          <a:ext cx="3095625" cy="752475"/>
        </a:xfrm>
        <a:prstGeom prst="wedgeEllipseCallout">
          <a:avLst>
            <a:gd name="adj1" fmla="val 136666"/>
            <a:gd name="adj2" fmla="val 124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I28" sqref="I28"/>
    </sheetView>
  </sheetViews>
  <sheetFormatPr defaultColWidth="8.796875" defaultRowHeight="15"/>
  <cols>
    <col min="1" max="1" width="14.8984375" style="0" customWidth="1"/>
    <col min="2" max="3" width="11" style="0" customWidth="1"/>
    <col min="4" max="12" width="10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406.4</v>
      </c>
      <c r="C3" s="9">
        <v>7.9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1.5189619378106876</v>
      </c>
      <c r="N7" s="45">
        <f aca="true" t="shared" si="7" ref="N7:N70">M7/($B$3/10)*100</f>
        <v>3.73760319343181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3556.966762555563</v>
      </c>
      <c r="P7" s="47" t="str">
        <f aca="true" t="shared" si="9" ref="P7:P70">IF(N7&lt;=HLOOKUP($H$3,V$2:W$3,2),IF(O7&lt;=HLOOKUP($A$3,Z$2:AB$3,2),"Good","NoGood"),"NoGood")</f>
        <v>NoGood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0.12256704201328016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80</v>
      </c>
      <c r="I8" s="42">
        <f t="shared" si="3"/>
        <v>0.018</v>
      </c>
      <c r="J8" s="42">
        <f t="shared" si="4"/>
        <v>0.017649654049912342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0.7052581541338774</v>
      </c>
      <c r="N8" s="44">
        <f t="shared" si="7"/>
        <v>1.7353793162743043</v>
      </c>
      <c r="O8" s="50">
        <f t="shared" si="8"/>
        <v>1651.509330701966</v>
      </c>
      <c r="P8" s="51" t="str">
        <f t="shared" si="9"/>
        <v>NoGood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0.2403939479637463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80</v>
      </c>
      <c r="I9" s="42">
        <f t="shared" si="3"/>
        <v>0.036</v>
      </c>
      <c r="J9" s="42">
        <f t="shared" si="4"/>
        <v>0.034616728506779465</v>
      </c>
      <c r="K9" s="42">
        <f t="shared" si="5"/>
        <v>0.036</v>
      </c>
      <c r="L9" s="42">
        <f t="shared" si="11"/>
        <v>1.4814814812564023</v>
      </c>
      <c r="M9" s="44">
        <f t="shared" si="6"/>
        <v>0.46017101444620834</v>
      </c>
      <c r="N9" s="44">
        <f t="shared" si="7"/>
        <v>1.1323105670428355</v>
      </c>
      <c r="O9" s="50">
        <f t="shared" si="8"/>
        <v>1077.5865824760642</v>
      </c>
      <c r="P9" s="51" t="str">
        <f t="shared" si="9"/>
        <v>NoGood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0.3536640370334953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80</v>
      </c>
      <c r="I10" s="42">
        <f t="shared" si="3"/>
        <v>0.054</v>
      </c>
      <c r="J10" s="42">
        <f t="shared" si="4"/>
        <v>0.05092762133282332</v>
      </c>
      <c r="K10" s="42">
        <f t="shared" si="5"/>
        <v>0.054</v>
      </c>
      <c r="L10" s="42">
        <f t="shared" si="11"/>
        <v>1.071428571240211</v>
      </c>
      <c r="M10" s="44">
        <f t="shared" si="6"/>
        <v>0.3412823245036024</v>
      </c>
      <c r="N10" s="44">
        <f t="shared" si="7"/>
        <v>0.8397694992706752</v>
      </c>
      <c r="O10" s="50">
        <f t="shared" si="8"/>
        <v>799.1838733343633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0.4625535387510625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80</v>
      </c>
      <c r="I11" s="42">
        <f t="shared" si="3"/>
        <v>0.072</v>
      </c>
      <c r="J11" s="42">
        <f t="shared" si="4"/>
        <v>0.066607709580153</v>
      </c>
      <c r="K11" s="42">
        <f t="shared" si="5"/>
        <v>0.072</v>
      </c>
      <c r="L11" s="42">
        <f t="shared" si="11"/>
        <v>0.8275862067373465</v>
      </c>
      <c r="M11" s="44">
        <f t="shared" si="6"/>
        <v>0.2727964080282543</v>
      </c>
      <c r="N11" s="44">
        <f t="shared" si="7"/>
        <v>0.6712510040065311</v>
      </c>
      <c r="O11" s="50">
        <f t="shared" si="8"/>
        <v>638.8097898618844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0.5672318671754262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80</v>
      </c>
      <c r="I12" s="42">
        <f t="shared" si="3"/>
        <v>0.09</v>
      </c>
      <c r="J12" s="42">
        <f t="shared" si="4"/>
        <v>0.08168138887326136</v>
      </c>
      <c r="K12" s="42">
        <f t="shared" si="5"/>
        <v>0.09</v>
      </c>
      <c r="L12" s="42">
        <f t="shared" si="11"/>
        <v>0.6666666665299309</v>
      </c>
      <c r="M12" s="44">
        <f t="shared" si="6"/>
        <v>0.22945655142125318</v>
      </c>
      <c r="N12" s="44">
        <f t="shared" si="7"/>
        <v>0.5646076560562332</v>
      </c>
      <c r="O12" s="50">
        <f t="shared" si="8"/>
        <v>537.3204598084803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0.6678618844762686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80</v>
      </c>
      <c r="I13" s="42">
        <f t="shared" si="3"/>
        <v>0.108</v>
      </c>
      <c r="J13" s="42">
        <f t="shared" si="4"/>
        <v>0.09617211136458267</v>
      </c>
      <c r="K13" s="42">
        <f t="shared" si="5"/>
        <v>0.108</v>
      </c>
      <c r="L13" s="42">
        <f t="shared" si="11"/>
        <v>0.5529953915858985</v>
      </c>
      <c r="M13" s="44">
        <f t="shared" si="6"/>
        <v>0.2004445679551309</v>
      </c>
      <c r="N13" s="44">
        <f t="shared" si="7"/>
        <v>0.4932199014643969</v>
      </c>
      <c r="O13" s="50">
        <f t="shared" si="8"/>
        <v>469.38283850537834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0.764600154320583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80</v>
      </c>
      <c r="I14" s="42">
        <f t="shared" si="3"/>
        <v>0.126</v>
      </c>
      <c r="J14" s="42">
        <f t="shared" si="4"/>
        <v>0.11010242222216396</v>
      </c>
      <c r="K14" s="42">
        <f t="shared" si="5"/>
        <v>0.126</v>
      </c>
      <c r="L14" s="42">
        <f t="shared" si="11"/>
        <v>0.46874999989484445</v>
      </c>
      <c r="M14" s="44">
        <f t="shared" si="6"/>
        <v>0.180355881883246</v>
      </c>
      <c r="N14" s="44">
        <f t="shared" si="7"/>
        <v>0.44378907943712104</v>
      </c>
      <c r="O14" s="50">
        <f t="shared" si="8"/>
        <v>422.34098256256465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0.8575971854598494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80</v>
      </c>
      <c r="I15" s="42">
        <f t="shared" si="3"/>
        <v>0.144</v>
      </c>
      <c r="J15" s="42">
        <f t="shared" si="4"/>
        <v>0.12349399470621832</v>
      </c>
      <c r="K15" s="42">
        <f t="shared" si="5"/>
        <v>0.144</v>
      </c>
      <c r="L15" s="42">
        <f t="shared" si="11"/>
        <v>0.40404040394665197</v>
      </c>
      <c r="M15" s="44">
        <f t="shared" si="6"/>
        <v>0.1661913583504409</v>
      </c>
      <c r="N15" s="44">
        <f t="shared" si="7"/>
        <v>0.4089354290119117</v>
      </c>
      <c r="O15" s="50">
        <f t="shared" si="8"/>
        <v>389.17179105126087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0.9469976658967654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80</v>
      </c>
      <c r="I16" s="42">
        <f t="shared" si="3"/>
        <v>0.162</v>
      </c>
      <c r="J16" s="42">
        <f t="shared" si="4"/>
        <v>0.1363676638891342</v>
      </c>
      <c r="K16" s="42">
        <f t="shared" si="5"/>
        <v>0.162</v>
      </c>
      <c r="L16" s="42">
        <f t="shared" si="11"/>
        <v>0.35294117638627576</v>
      </c>
      <c r="M16" s="44">
        <f t="shared" si="6"/>
        <v>0.15615413199085898</v>
      </c>
      <c r="N16" s="44">
        <f t="shared" si="7"/>
        <v>0.3842375295050664</v>
      </c>
      <c r="O16" s="50">
        <f t="shared" si="8"/>
        <v>365.6675282645727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1.0329406879958516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80</v>
      </c>
      <c r="I17" s="42">
        <f t="shared" si="3"/>
        <v>0.18</v>
      </c>
      <c r="J17" s="42">
        <f t="shared" si="4"/>
        <v>0.14874345907140263</v>
      </c>
      <c r="K17" s="42">
        <f t="shared" si="5"/>
        <v>0.18</v>
      </c>
      <c r="L17" s="42">
        <f t="shared" si="11"/>
        <v>0.3116883116119297</v>
      </c>
      <c r="M17" s="44">
        <f t="shared" si="6"/>
        <v>0.14910278111497743</v>
      </c>
      <c r="N17" s="44">
        <f t="shared" si="7"/>
        <v>0.3668867645545705</v>
      </c>
      <c r="O17" s="50">
        <f t="shared" si="8"/>
        <v>349.1553168178671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1.115559964888172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80</v>
      </c>
      <c r="I18" s="42">
        <f t="shared" si="3"/>
        <v>0.19799999999999998</v>
      </c>
      <c r="J18" s="42">
        <f t="shared" si="4"/>
        <v>0.16064063494389674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0.1442779666989069</v>
      </c>
      <c r="N18" s="44">
        <f t="shared" si="7"/>
        <v>0.3550146818378615</v>
      </c>
      <c r="O18" s="50">
        <f t="shared" si="8"/>
        <v>337.85700572378056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1.1949840385068544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80</v>
      </c>
      <c r="I19" s="56">
        <f t="shared" si="3"/>
        <v>0.216</v>
      </c>
      <c r="J19" s="56">
        <f t="shared" si="4"/>
        <v>0.17207770154498703</v>
      </c>
      <c r="K19" s="56">
        <f t="shared" si="5"/>
        <v>0.216</v>
      </c>
      <c r="L19" s="56">
        <f t="shared" si="11"/>
        <v>0.24948024941642089</v>
      </c>
      <c r="M19" s="57">
        <f t="shared" si="6"/>
        <v>0.14115527683493087</v>
      </c>
      <c r="N19" s="57">
        <f t="shared" si="7"/>
        <v>0.3473308977237472</v>
      </c>
      <c r="O19" s="58">
        <f t="shared" si="8"/>
        <v>330.54457492519117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1.2713364795770843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80</v>
      </c>
      <c r="I20" s="56">
        <f t="shared" si="3"/>
        <v>0.23399999999999999</v>
      </c>
      <c r="J20" s="56">
        <f t="shared" si="4"/>
        <v>0.18307245305910014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0.13936116726882392</v>
      </c>
      <c r="N20" s="57">
        <f t="shared" si="7"/>
        <v>0.34291625804336595</v>
      </c>
      <c r="O20" s="58">
        <f t="shared" si="8"/>
        <v>326.3432924992316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1.3447360798717192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80</v>
      </c>
      <c r="I21" s="56">
        <f t="shared" si="3"/>
        <v>0.252</v>
      </c>
      <c r="J21" s="56">
        <f t="shared" si="4"/>
        <v>0.19364199550152755</v>
      </c>
      <c r="K21" s="56">
        <f t="shared" si="5"/>
        <v>0.252</v>
      </c>
      <c r="L21" s="56">
        <f t="shared" si="11"/>
        <v>0.20512820507383453</v>
      </c>
      <c r="M21" s="57">
        <f t="shared" si="6"/>
        <v>0.1386225482545165</v>
      </c>
      <c r="N21" s="57">
        <f t="shared" si="7"/>
        <v>0.3410987899963496</v>
      </c>
      <c r="O21" s="58">
        <f t="shared" si="8"/>
        <v>324.6136617437238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1.4152970370316436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80</v>
      </c>
      <c r="I22" s="56">
        <f t="shared" si="3"/>
        <v>0.27</v>
      </c>
      <c r="J22" s="56">
        <f t="shared" si="4"/>
        <v>0.2038027733325567</v>
      </c>
      <c r="K22" s="56">
        <f t="shared" si="5"/>
        <v>0.27</v>
      </c>
      <c r="L22" s="56">
        <f t="shared" si="11"/>
        <v>0.1874999999495253</v>
      </c>
      <c r="M22" s="57">
        <f t="shared" si="6"/>
        <v>0.13873529376556604</v>
      </c>
      <c r="N22" s="57">
        <f t="shared" si="7"/>
        <v>0.3413762149743259</v>
      </c>
      <c r="O22" s="58">
        <f t="shared" si="8"/>
        <v>324.87767891587805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1.4831291322384152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80</v>
      </c>
      <c r="I23" s="56">
        <f t="shared" si="3"/>
        <v>0.288</v>
      </c>
      <c r="J23" s="56">
        <f t="shared" si="4"/>
        <v>0.2135705950423318</v>
      </c>
      <c r="K23" s="56">
        <f t="shared" si="5"/>
        <v>0.288</v>
      </c>
      <c r="L23" s="56">
        <f t="shared" si="11"/>
        <v>0.17101865131628263</v>
      </c>
      <c r="M23" s="57">
        <f t="shared" si="6"/>
        <v>0.13919581954374705</v>
      </c>
      <c r="N23" s="57">
        <f t="shared" si="7"/>
        <v>0.34250939848362955</v>
      </c>
      <c r="O23" s="58">
        <f t="shared" si="8"/>
        <v>325.95609625176655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1.5483379010156322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80</v>
      </c>
      <c r="I24" s="56">
        <f t="shared" si="3"/>
        <v>0.306</v>
      </c>
      <c r="J24" s="56">
        <f t="shared" si="4"/>
        <v>0.22296065774625104</v>
      </c>
      <c r="K24" s="56">
        <f t="shared" si="5"/>
        <v>0.306</v>
      </c>
      <c r="L24" s="56">
        <f t="shared" si="11"/>
        <v>0.1566137565704174</v>
      </c>
      <c r="M24" s="57">
        <f t="shared" si="6"/>
        <v>0.14028602278660068</v>
      </c>
      <c r="N24" s="57">
        <f t="shared" si="7"/>
        <v>0.3451919852032497</v>
      </c>
      <c r="O24" s="58">
        <f t="shared" si="8"/>
        <v>328.5090349414943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1.611024797424753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80</v>
      </c>
      <c r="I25" s="56">
        <f t="shared" si="3"/>
        <v>0.324</v>
      </c>
      <c r="J25" s="56">
        <f t="shared" si="4"/>
        <v>0.2319875708291644</v>
      </c>
      <c r="K25" s="56">
        <f t="shared" si="5"/>
        <v>0.324</v>
      </c>
      <c r="L25" s="56">
        <f t="shared" si="11"/>
        <v>0.14394124842968478</v>
      </c>
      <c r="M25" s="57">
        <f t="shared" si="6"/>
        <v>0.14190156627995734</v>
      </c>
      <c r="N25" s="57">
        <f t="shared" si="7"/>
        <v>0.34916723986209974</v>
      </c>
      <c r="O25" s="58">
        <f t="shared" si="8"/>
        <v>332.2921675969543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1.6712873519108413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80</v>
      </c>
      <c r="I26" s="56">
        <f t="shared" si="3"/>
        <v>0.34199999999999997</v>
      </c>
      <c r="J26" s="56">
        <f t="shared" si="4"/>
        <v>0.24066537867516113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0.14395940468282337</v>
      </c>
      <c r="N26" s="57">
        <f t="shared" si="7"/>
        <v>0.35423081860930944</v>
      </c>
      <c r="O26" s="58">
        <f t="shared" si="8"/>
        <v>337.11102619999133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1.729219323043814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80</v>
      </c>
      <c r="I27" s="56">
        <f t="shared" si="3"/>
        <v>0.36</v>
      </c>
      <c r="J27" s="56">
        <f t="shared" si="4"/>
        <v>0.24900758251830918</v>
      </c>
      <c r="K27" s="56">
        <f t="shared" si="5"/>
        <v>0.36</v>
      </c>
      <c r="L27" s="56">
        <f t="shared" si="11"/>
        <v>0.12275132271615526</v>
      </c>
      <c r="M27" s="57">
        <f t="shared" si="6"/>
        <v>0.14639267012050383</v>
      </c>
      <c r="N27" s="57">
        <f t="shared" si="7"/>
        <v>0.36021818435163344</v>
      </c>
      <c r="O27" s="58">
        <f t="shared" si="8"/>
        <v>342.80902565004965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1.7849108433912684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80</v>
      </c>
      <c r="I28" s="56">
        <f t="shared" si="3"/>
        <v>0.378</v>
      </c>
      <c r="J28" s="56">
        <f t="shared" si="4"/>
        <v>0.25702716144834264</v>
      </c>
      <c r="K28" s="56">
        <f t="shared" si="5"/>
        <v>0.36</v>
      </c>
      <c r="L28" s="56">
        <f t="shared" si="11"/>
        <v>0.11383399206191641</v>
      </c>
      <c r="M28" s="57">
        <f t="shared" si="6"/>
        <v>0.1436885204198328</v>
      </c>
      <c r="N28" s="57">
        <f t="shared" si="7"/>
        <v>0.35356427268659646</v>
      </c>
      <c r="O28" s="58">
        <f t="shared" si="8"/>
        <v>336.4766940972755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1.8384485597498548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80</v>
      </c>
      <c r="I29" s="56">
        <f t="shared" si="3"/>
        <v>0.39599999999999996</v>
      </c>
      <c r="J29" s="56">
        <f t="shared" si="4"/>
        <v>0.2647365926039791</v>
      </c>
      <c r="K29" s="56">
        <f t="shared" si="5"/>
        <v>0.36</v>
      </c>
      <c r="L29" s="56">
        <f t="shared" si="11"/>
        <v>0.10582793706436011</v>
      </c>
      <c r="M29" s="57">
        <f t="shared" si="6"/>
        <v>0.1412607119124846</v>
      </c>
      <c r="N29" s="57">
        <f t="shared" si="7"/>
        <v>0.3475903344303263</v>
      </c>
      <c r="O29" s="58">
        <f t="shared" si="8"/>
        <v>330.791473189809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1.889915767953365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80</v>
      </c>
      <c r="I30" s="56">
        <f t="shared" si="3"/>
        <v>0.414</v>
      </c>
      <c r="J30" s="56">
        <f t="shared" si="4"/>
        <v>0.27214787058528456</v>
      </c>
      <c r="K30" s="56">
        <f t="shared" si="5"/>
        <v>0.36</v>
      </c>
      <c r="L30" s="56">
        <f t="shared" si="11"/>
        <v>0.09861111108203698</v>
      </c>
      <c r="M30" s="57">
        <f t="shared" si="6"/>
        <v>0.1390722343762594</v>
      </c>
      <c r="N30" s="57">
        <f t="shared" si="7"/>
        <v>0.34220530112268555</v>
      </c>
      <c r="O30" s="58">
        <f t="shared" si="8"/>
        <v>325.6666957591301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1.9393925424672755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80</v>
      </c>
      <c r="I31" s="56">
        <f t="shared" si="3"/>
        <v>0.432</v>
      </c>
      <c r="J31" s="56">
        <f t="shared" si="4"/>
        <v>0.2792725261152877</v>
      </c>
      <c r="K31" s="56">
        <f t="shared" si="5"/>
        <v>0.36</v>
      </c>
      <c r="L31" s="56">
        <f t="shared" si="11"/>
        <v>0.09208163262568002</v>
      </c>
      <c r="M31" s="57">
        <f t="shared" si="6"/>
        <v>0.13709219260166147</v>
      </c>
      <c r="N31" s="57">
        <f t="shared" si="7"/>
        <v>0.3373331510867654</v>
      </c>
      <c r="O31" s="58">
        <f t="shared" si="8"/>
        <v>321.03001421668966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1.9869558609713747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80</v>
      </c>
      <c r="I32" s="56">
        <f t="shared" si="3"/>
        <v>0.45</v>
      </c>
      <c r="J32" s="56">
        <f t="shared" si="4"/>
        <v>0.28612164397987794</v>
      </c>
      <c r="K32" s="56">
        <f t="shared" si="5"/>
        <v>0.36</v>
      </c>
      <c r="L32" s="56">
        <f t="shared" si="11"/>
        <v>0.08615384612802013</v>
      </c>
      <c r="M32" s="57">
        <f t="shared" si="6"/>
        <v>0.13529461183396063</v>
      </c>
      <c r="N32" s="57">
        <f t="shared" si="7"/>
        <v>0.3329099700638795</v>
      </c>
      <c r="O32" s="58">
        <f t="shared" si="8"/>
        <v>316.8206032468949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2.032679724124304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80</v>
      </c>
      <c r="I33" s="56">
        <f t="shared" si="3"/>
        <v>0.46799999999999997</v>
      </c>
      <c r="J33" s="56">
        <f t="shared" si="4"/>
        <v>0.29270588027389977</v>
      </c>
      <c r="K33" s="56">
        <f t="shared" si="5"/>
        <v>0.36</v>
      </c>
      <c r="L33" s="56">
        <f t="shared" si="11"/>
        <v>0.08075526504459686</v>
      </c>
      <c r="M33" s="57">
        <f t="shared" si="6"/>
        <v>0.13365751077907848</v>
      </c>
      <c r="N33" s="57">
        <f t="shared" si="7"/>
        <v>0.3288816702241104</v>
      </c>
      <c r="O33" s="58">
        <f t="shared" si="8"/>
        <v>312.98698905669767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2.076635270696346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80</v>
      </c>
      <c r="I34" s="56">
        <f t="shared" si="3"/>
        <v>0.486</v>
      </c>
      <c r="J34" s="56">
        <f t="shared" si="4"/>
        <v>0.2990354789802738</v>
      </c>
      <c r="K34" s="56">
        <f t="shared" si="5"/>
        <v>0.36</v>
      </c>
      <c r="L34" s="56">
        <f t="shared" si="11"/>
        <v>0.07582417580110445</v>
      </c>
      <c r="M34" s="57">
        <f t="shared" si="6"/>
        <v>0.13216217500890223</v>
      </c>
      <c r="N34" s="57">
        <f t="shared" si="7"/>
        <v>0.32520220228568464</v>
      </c>
      <c r="O34" s="58">
        <f t="shared" si="8"/>
        <v>309.48534790231605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2.1188908882495876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80</v>
      </c>
      <c r="I35" s="56">
        <f t="shared" si="3"/>
        <v>0.504</v>
      </c>
      <c r="J35" s="56">
        <f t="shared" si="4"/>
        <v>0.3051202879079406</v>
      </c>
      <c r="K35" s="56">
        <f t="shared" si="5"/>
        <v>0.36</v>
      </c>
      <c r="L35" s="56">
        <f t="shared" si="11"/>
        <v>0.07130774233338968</v>
      </c>
      <c r="M35" s="57">
        <f t="shared" si="6"/>
        <v>0.1307925821695904</v>
      </c>
      <c r="N35" s="57">
        <f t="shared" si="7"/>
        <v>0.32183214116533065</v>
      </c>
      <c r="O35" s="58">
        <f t="shared" si="8"/>
        <v>306.2781600943793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2.1595123195376598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80</v>
      </c>
      <c r="I36" s="56">
        <f t="shared" si="3"/>
        <v>0.522</v>
      </c>
      <c r="J36" s="56">
        <f t="shared" si="4"/>
        <v>0.310969774013423</v>
      </c>
      <c r="K36" s="56">
        <f t="shared" si="5"/>
        <v>0.36</v>
      </c>
      <c r="L36" s="56">
        <f t="shared" si="11"/>
        <v>0.0671604938064472</v>
      </c>
      <c r="M36" s="57">
        <f t="shared" si="6"/>
        <v>0.1295349433875846</v>
      </c>
      <c r="N36" s="57">
        <f t="shared" si="7"/>
        <v>0.31873755754819044</v>
      </c>
      <c r="O36" s="58">
        <f t="shared" si="8"/>
        <v>303.3331361042831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2.1985627647905877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80</v>
      </c>
      <c r="I37" s="56">
        <f t="shared" si="3"/>
        <v>0.54</v>
      </c>
      <c r="J37" s="56">
        <f t="shared" si="4"/>
        <v>0.31659303812984463</v>
      </c>
      <c r="K37" s="56">
        <f t="shared" si="5"/>
        <v>0.31659303812984463</v>
      </c>
      <c r="L37" s="56">
        <f t="shared" si="11"/>
        <v>0.06334310848473954</v>
      </c>
      <c r="M37" s="57">
        <f t="shared" si="6"/>
        <v>0.11521432331922823</v>
      </c>
      <c r="N37" s="57">
        <f t="shared" si="7"/>
        <v>0.2834998113169986</v>
      </c>
      <c r="O37" s="58">
        <f t="shared" si="8"/>
        <v>269.79841193881276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2.2361029800439027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80</v>
      </c>
      <c r="I38" s="56">
        <f t="shared" si="3"/>
        <v>0.5579999999999999</v>
      </c>
      <c r="J38" s="56">
        <f t="shared" si="4"/>
        <v>0.321998829126322</v>
      </c>
      <c r="K38" s="56">
        <f t="shared" si="5"/>
        <v>0.321998829126322</v>
      </c>
      <c r="L38" s="56">
        <f t="shared" si="11"/>
        <v>0.05982142855275032</v>
      </c>
      <c r="M38" s="57">
        <f t="shared" si="6"/>
        <v>0.1157856734876382</v>
      </c>
      <c r="N38" s="57">
        <f t="shared" si="7"/>
        <v>0.284905692636905</v>
      </c>
      <c r="O38" s="58">
        <f t="shared" si="8"/>
        <v>271.13634774103826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2.272191371664982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80</v>
      </c>
      <c r="I39" s="56">
        <f t="shared" si="3"/>
        <v>0.576</v>
      </c>
      <c r="J39" s="56">
        <f t="shared" si="4"/>
        <v>0.32719555751975743</v>
      </c>
      <c r="K39" s="56">
        <f t="shared" si="5"/>
        <v>0.32719555751975743</v>
      </c>
      <c r="L39" s="56">
        <f t="shared" si="11"/>
        <v>0.05656565654789302</v>
      </c>
      <c r="M39" s="57">
        <f t="shared" si="6"/>
        <v>0.11637426180410868</v>
      </c>
      <c r="N39" s="57">
        <f t="shared" si="7"/>
        <v>0.28635399065971623</v>
      </c>
      <c r="O39" s="58">
        <f t="shared" si="8"/>
        <v>272.5146502688367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2.3068840872237026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80</v>
      </c>
      <c r="I40" s="56">
        <f t="shared" si="3"/>
        <v>0.594</v>
      </c>
      <c r="J40" s="56">
        <f t="shared" si="4"/>
        <v>0.33219130856021317</v>
      </c>
      <c r="K40" s="56">
        <f t="shared" si="5"/>
        <v>0.33219130856021317</v>
      </c>
      <c r="L40" s="56">
        <f t="shared" si="11"/>
        <v>0.05354969572345584</v>
      </c>
      <c r="M40" s="57">
        <f t="shared" si="6"/>
        <v>0.11697462634453236</v>
      </c>
      <c r="N40" s="57">
        <f t="shared" si="7"/>
        <v>0.28783126561154615</v>
      </c>
      <c r="O40" s="58">
        <f t="shared" si="8"/>
        <v>273.9205292856486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2.3402351028487742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80</v>
      </c>
      <c r="I41" s="56">
        <f t="shared" si="3"/>
        <v>0.612</v>
      </c>
      <c r="J41" s="56">
        <f t="shared" si="4"/>
        <v>0.3369938548102235</v>
      </c>
      <c r="K41" s="56">
        <f t="shared" si="5"/>
        <v>0.3369938548102235</v>
      </c>
      <c r="L41" s="56">
        <f t="shared" si="11"/>
        <v>0.05075060531076632</v>
      </c>
      <c r="M41" s="57">
        <f t="shared" si="6"/>
        <v>0.11758216740282242</v>
      </c>
      <c r="N41" s="57">
        <f t="shared" si="7"/>
        <v>0.28932619931796855</v>
      </c>
      <c r="O41" s="58">
        <f t="shared" si="8"/>
        <v>275.3432136185689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2.372296307205668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80</v>
      </c>
      <c r="I42" s="56">
        <f t="shared" si="3"/>
        <v>0.63</v>
      </c>
      <c r="J42" s="56">
        <f t="shared" si="4"/>
        <v>0.3416106682376162</v>
      </c>
      <c r="K42" s="56">
        <f t="shared" si="5"/>
        <v>0.3416106682376162</v>
      </c>
      <c r="L42" s="56">
        <f t="shared" si="11"/>
        <v>0.048148148132786485</v>
      </c>
      <c r="M42" s="57">
        <f t="shared" si="6"/>
        <v>0.11819301397340524</v>
      </c>
      <c r="N42" s="57">
        <f t="shared" si="7"/>
        <v>0.2908292666668436</v>
      </c>
      <c r="O42" s="58">
        <f t="shared" si="8"/>
        <v>276.77363849920533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2.403117582226804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80</v>
      </c>
      <c r="I43" s="56">
        <f t="shared" si="3"/>
        <v>0.648</v>
      </c>
      <c r="J43" s="56">
        <f t="shared" si="4"/>
        <v>0.34604893184065977</v>
      </c>
      <c r="K43" s="56">
        <f t="shared" si="5"/>
        <v>0.34604893184065977</v>
      </c>
      <c r="L43" s="56">
        <f t="shared" si="11"/>
        <v>0.04572441292286822</v>
      </c>
      <c r="M43" s="57">
        <f t="shared" si="6"/>
        <v>0.11880391274597385</v>
      </c>
      <c r="N43" s="57">
        <f t="shared" si="7"/>
        <v>0.29233246246548683</v>
      </c>
      <c r="O43" s="58">
        <f t="shared" si="8"/>
        <v>278.2041856216991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2.4327468807195856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80</v>
      </c>
      <c r="I44" s="56">
        <f t="shared" si="3"/>
        <v>0.666</v>
      </c>
      <c r="J44" s="56">
        <f t="shared" si="4"/>
        <v>0.3503155508236203</v>
      </c>
      <c r="K44" s="56">
        <f t="shared" si="5"/>
        <v>0.3503155508236203</v>
      </c>
      <c r="L44" s="56">
        <f t="shared" si="11"/>
        <v>0.04346349743931083</v>
      </c>
      <c r="M44" s="57">
        <f t="shared" si="6"/>
        <v>0.11941213540002199</v>
      </c>
      <c r="N44" s="57">
        <f t="shared" si="7"/>
        <v>0.29382907332682573</v>
      </c>
      <c r="O44" s="58">
        <f t="shared" si="8"/>
        <v>279.62846605350546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2.461230300973042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80</v>
      </c>
      <c r="I45" s="56">
        <f t="shared" si="3"/>
        <v>0.6839999999999999</v>
      </c>
      <c r="J45" s="56">
        <f t="shared" si="4"/>
        <v>0.354417163340118</v>
      </c>
      <c r="K45" s="56">
        <f t="shared" si="5"/>
        <v>0.354417163340118</v>
      </c>
      <c r="L45" s="56">
        <f t="shared" si="11"/>
        <v>0.04135124133786184</v>
      </c>
      <c r="M45" s="57">
        <f t="shared" si="6"/>
        <v>0.12001540085723869</v>
      </c>
      <c r="N45" s="57">
        <f t="shared" si="7"/>
        <v>0.29531348636131566</v>
      </c>
      <c r="O45" s="58">
        <f t="shared" si="8"/>
        <v>281.0411381731312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2.48861215847914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80</v>
      </c>
      <c r="I46" s="56">
        <f t="shared" si="3"/>
        <v>0.702</v>
      </c>
      <c r="J46" s="56">
        <f t="shared" si="4"/>
        <v>0.3583601508209961</v>
      </c>
      <c r="K46" s="56">
        <f t="shared" si="5"/>
        <v>0.3583601508209961</v>
      </c>
      <c r="L46" s="56">
        <f t="shared" si="11"/>
        <v>0.03937499998720467</v>
      </c>
      <c r="M46" s="57">
        <f t="shared" si="6"/>
        <v>0.12061180982372742</v>
      </c>
      <c r="N46" s="57">
        <f t="shared" si="7"/>
        <v>0.2967810281095655</v>
      </c>
      <c r="O46" s="58">
        <f t="shared" si="8"/>
        <v>282.43775438706217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2.514935054880364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80</v>
      </c>
      <c r="I47" s="56">
        <f t="shared" si="3"/>
        <v>0.72</v>
      </c>
      <c r="J47" s="56">
        <f t="shared" si="4"/>
        <v>0.36215064790277246</v>
      </c>
      <c r="K47" s="56">
        <f t="shared" si="5"/>
        <v>0.36215064790277246</v>
      </c>
      <c r="L47" s="56">
        <f t="shared" si="11"/>
        <v>0.037523452145353894</v>
      </c>
      <c r="M47" s="57">
        <f t="shared" si="6"/>
        <v>0.12119978947930617</v>
      </c>
      <c r="N47" s="57">
        <f t="shared" si="7"/>
        <v>0.2982278284431746</v>
      </c>
      <c r="O47" s="58">
        <f t="shared" si="8"/>
        <v>283.8146316082037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2.540239944250827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80</v>
      </c>
      <c r="I48" s="56">
        <f t="shared" si="3"/>
        <v>0.738</v>
      </c>
      <c r="J48" s="56">
        <f t="shared" si="4"/>
        <v>0.3657945519721191</v>
      </c>
      <c r="K48" s="56">
        <f t="shared" si="5"/>
        <v>0.3657945519721191</v>
      </c>
      <c r="L48" s="56">
        <f t="shared" si="11"/>
        <v>0.035786435774710974</v>
      </c>
      <c r="M48" s="57">
        <f t="shared" si="6"/>
        <v>0.121778046583321</v>
      </c>
      <c r="N48" s="57">
        <f t="shared" si="7"/>
        <v>0.2996507051754946</v>
      </c>
      <c r="O48" s="58">
        <f t="shared" si="8"/>
        <v>285.16874144334344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2.5645661968140354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80</v>
      </c>
      <c r="I49" s="56">
        <f t="shared" si="3"/>
        <v>0.756</v>
      </c>
      <c r="J49" s="56">
        <f t="shared" si="4"/>
        <v>0.3692975323412211</v>
      </c>
      <c r="K49" s="56">
        <f t="shared" si="5"/>
        <v>0.3692975323412211</v>
      </c>
      <c r="L49" s="56">
        <f t="shared" si="11"/>
        <v>0.03415480734732233</v>
      </c>
      <c r="M49" s="57">
        <f t="shared" si="6"/>
        <v>0.12234552759184782</v>
      </c>
      <c r="N49" s="57">
        <f t="shared" si="7"/>
        <v>0.3010470659248224</v>
      </c>
      <c r="O49" s="58">
        <f t="shared" si="8"/>
        <v>286.4976167992465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2.5879516601964503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80</v>
      </c>
      <c r="I50" s="56">
        <f t="shared" si="3"/>
        <v>0.774</v>
      </c>
      <c r="J50" s="56">
        <f t="shared" si="4"/>
        <v>0.37266503906828885</v>
      </c>
      <c r="K50" s="56">
        <f t="shared" si="5"/>
        <v>0.37266503906828885</v>
      </c>
      <c r="L50" s="56">
        <f t="shared" si="11"/>
        <v>0.03262032084484571</v>
      </c>
      <c r="M50" s="57">
        <f t="shared" si="6"/>
        <v>0.12290138463964002</v>
      </c>
      <c r="N50" s="57">
        <f t="shared" si="7"/>
        <v>0.30241482440856304</v>
      </c>
      <c r="O50" s="58">
        <f t="shared" si="8"/>
        <v>287.7992722222776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2.6104327183121327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80</v>
      </c>
      <c r="I51" s="56">
        <f t="shared" si="3"/>
        <v>0.7919999999999999</v>
      </c>
      <c r="J51" s="56">
        <f t="shared" si="4"/>
        <v>0.3759023114369471</v>
      </c>
      <c r="K51" s="56">
        <f t="shared" si="5"/>
        <v>0.3759023114369471</v>
      </c>
      <c r="L51" s="56">
        <f t="shared" si="11"/>
        <v>0.031175523339106812</v>
      </c>
      <c r="M51" s="57">
        <f t="shared" si="6"/>
        <v>0.12344494644663881</v>
      </c>
      <c r="N51" s="57">
        <f t="shared" si="7"/>
        <v>0.3037523288549183</v>
      </c>
      <c r="O51" s="58">
        <f t="shared" si="8"/>
        <v>289.0721357699159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2.6320443479700995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80</v>
      </c>
      <c r="I52" s="56">
        <f t="shared" si="3"/>
        <v>0.8099999999999999</v>
      </c>
      <c r="J52" s="56">
        <f t="shared" si="4"/>
        <v>0.37901438610769433</v>
      </c>
      <c r="K52" s="56">
        <f t="shared" si="5"/>
        <v>0.37901438610769433</v>
      </c>
      <c r="L52" s="56">
        <f t="shared" si="11"/>
        <v>0.029813664586360342</v>
      </c>
      <c r="M52" s="57">
        <f t="shared" si="6"/>
        <v>0.12397569337464709</v>
      </c>
      <c r="N52" s="57">
        <f t="shared" si="7"/>
        <v>0.3050583006265923</v>
      </c>
      <c r="O52" s="58">
        <f t="shared" si="8"/>
        <v>290.3149906007453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2.652820173292454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80</v>
      </c>
      <c r="I53" s="56">
        <f t="shared" si="3"/>
        <v>0.828</v>
      </c>
      <c r="J53" s="56">
        <f t="shared" si="4"/>
        <v>0.38200610495411336</v>
      </c>
      <c r="K53" s="56">
        <f t="shared" si="5"/>
        <v>0.38200610495411336</v>
      </c>
      <c r="L53" s="56">
        <f t="shared" si="11"/>
        <v>0.028528618510110588</v>
      </c>
      <c r="M53" s="57">
        <f t="shared" si="6"/>
        <v>0.12449323599357004</v>
      </c>
      <c r="N53" s="57">
        <f t="shared" si="7"/>
        <v>0.30633178148024126</v>
      </c>
      <c r="O53" s="58">
        <f t="shared" si="8"/>
        <v>291.52692478282773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2.672792518027959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80</v>
      </c>
      <c r="I54" s="56">
        <f t="shared" si="3"/>
        <v>0.846</v>
      </c>
      <c r="J54" s="56">
        <f t="shared" si="4"/>
        <v>0.3848821225960261</v>
      </c>
      <c r="K54" s="56">
        <f t="shared" si="5"/>
        <v>0.3848821225960261</v>
      </c>
      <c r="L54" s="56">
        <f t="shared" si="11"/>
        <v>0.027314814805672064</v>
      </c>
      <c r="M54" s="57">
        <f t="shared" si="6"/>
        <v>0.12499729662513757</v>
      </c>
      <c r="N54" s="57">
        <f t="shared" si="7"/>
        <v>0.30757208815240544</v>
      </c>
      <c r="O54" s="58">
        <f t="shared" si="8"/>
        <v>292.70728807447324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2.6919924558424464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80</v>
      </c>
      <c r="I55" s="56">
        <f t="shared" si="3"/>
        <v>0.864</v>
      </c>
      <c r="J55" s="56">
        <f t="shared" si="4"/>
        <v>0.3876469136413123</v>
      </c>
      <c r="K55" s="56">
        <f t="shared" si="5"/>
        <v>0.3876469136413123</v>
      </c>
      <c r="L55" s="56">
        <f t="shared" si="11"/>
        <v>0.02616717919166088</v>
      </c>
      <c r="M55" s="57">
        <f t="shared" si="6"/>
        <v>0.12548769342043214</v>
      </c>
      <c r="N55" s="57">
        <f t="shared" si="7"/>
        <v>0.3087787731801972</v>
      </c>
      <c r="O55" s="58">
        <f t="shared" si="8"/>
        <v>293.8556546384444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2.7104498586643015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80</v>
      </c>
      <c r="I56" s="56">
        <f t="shared" si="3"/>
        <v>0.882</v>
      </c>
      <c r="J56" s="56">
        <f t="shared" si="4"/>
        <v>0.3903047796476594</v>
      </c>
      <c r="K56" s="56">
        <f t="shared" si="5"/>
        <v>0.3903047796476594</v>
      </c>
      <c r="L56" s="56">
        <f t="shared" si="11"/>
        <v>0.025081081072633446</v>
      </c>
      <c r="M56" s="57">
        <f t="shared" si="6"/>
        <v>0.12596432659989149</v>
      </c>
      <c r="N56" s="57">
        <f t="shared" si="7"/>
        <v>0.30995159104304004</v>
      </c>
      <c r="O56" s="58">
        <f t="shared" si="8"/>
        <v>294.97179082004715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2.7281934431602455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80</v>
      </c>
      <c r="I57" s="56">
        <f t="shared" si="3"/>
        <v>0.9</v>
      </c>
      <c r="J57" s="56">
        <f t="shared" si="4"/>
        <v>0.3928598558150753</v>
      </c>
      <c r="K57" s="56">
        <f t="shared" si="5"/>
        <v>0.3928598558150753</v>
      </c>
      <c r="L57" s="56">
        <f t="shared" si="11"/>
        <v>0.024052287573574065</v>
      </c>
      <c r="M57" s="57">
        <f t="shared" si="6"/>
        <v>0.126427166543907</v>
      </c>
      <c r="N57" s="57">
        <f t="shared" si="7"/>
        <v>0.3110904688580389</v>
      </c>
      <c r="O57" s="58">
        <f t="shared" si="8"/>
        <v>296.05562725877917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2.7452508154137205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80</v>
      </c>
      <c r="I58" s="56">
        <f t="shared" si="3"/>
        <v>0.9179999999999999</v>
      </c>
      <c r="J58" s="56">
        <f t="shared" si="4"/>
        <v>0.39531611741957573</v>
      </c>
      <c r="K58" s="56">
        <f t="shared" si="5"/>
        <v>0.39531611741957573</v>
      </c>
      <c r="L58" s="56">
        <f t="shared" si="11"/>
        <v>0.023076923069104745</v>
      </c>
      <c r="M58" s="57">
        <f t="shared" si="6"/>
        <v>0.12687624347119017</v>
      </c>
      <c r="N58" s="57">
        <f t="shared" si="7"/>
        <v>0.3121954809822593</v>
      </c>
      <c r="O58" s="58">
        <f t="shared" si="8"/>
        <v>297.10723471806756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2.7616485138753872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80</v>
      </c>
      <c r="I59" s="56">
        <f t="shared" si="3"/>
        <v>0.9359999999999999</v>
      </c>
      <c r="J59" s="56">
        <f t="shared" si="4"/>
        <v>0.3976773859980558</v>
      </c>
      <c r="K59" s="56">
        <f t="shared" si="5"/>
        <v>0.3976773859980558</v>
      </c>
      <c r="L59" s="56">
        <f t="shared" si="11"/>
        <v>0.02215143346466235</v>
      </c>
      <c r="M59" s="57">
        <f t="shared" si="6"/>
        <v>0.12731163848270388</v>
      </c>
      <c r="N59" s="57">
        <f t="shared" si="7"/>
        <v>0.3132668269751572</v>
      </c>
      <c r="O59" s="58">
        <f t="shared" si="8"/>
        <v>298.12680311276273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2.7774120506525706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80</v>
      </c>
      <c r="I60" s="56">
        <f t="shared" si="3"/>
        <v>0.954</v>
      </c>
      <c r="J60" s="56">
        <f t="shared" si="4"/>
        <v>0.3999473352939702</v>
      </c>
      <c r="K60" s="56">
        <f t="shared" si="5"/>
        <v>0.3999473352939702</v>
      </c>
      <c r="L60" s="56">
        <f t="shared" si="11"/>
        <v>0.021272554598641007</v>
      </c>
      <c r="M60" s="57">
        <f t="shared" si="6"/>
        <v>0.12773347578272812</v>
      </c>
      <c r="N60" s="57">
        <f t="shared" si="7"/>
        <v>0.3143048124575003</v>
      </c>
      <c r="O60" s="58">
        <f t="shared" si="8"/>
        <v>299.1146232931387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2.792565951201878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80</v>
      </c>
      <c r="I61" s="56">
        <f t="shared" si="3"/>
        <v>0.972</v>
      </c>
      <c r="J61" s="56">
        <f t="shared" si="4"/>
        <v>0.40212949697307043</v>
      </c>
      <c r="K61" s="56">
        <f t="shared" si="5"/>
        <v>0.40212949697307043</v>
      </c>
      <c r="L61" s="56">
        <f t="shared" si="11"/>
        <v>0.020437284227771788</v>
      </c>
      <c r="M61" s="57">
        <f t="shared" si="6"/>
        <v>0.128141915916801</v>
      </c>
      <c r="N61" s="57">
        <f t="shared" si="7"/>
        <v>0.3153098324724434</v>
      </c>
      <c r="O61" s="58">
        <f t="shared" si="8"/>
        <v>300.0710712101187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2.8071337924867508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80</v>
      </c>
      <c r="I62" s="56">
        <f t="shared" si="3"/>
        <v>0.99</v>
      </c>
      <c r="J62" s="56">
        <f t="shared" si="4"/>
        <v>0.40422726611809207</v>
      </c>
      <c r="K62" s="56">
        <f t="shared" si="5"/>
        <v>0.40422726611809207</v>
      </c>
      <c r="L62" s="56">
        <f t="shared" si="11"/>
        <v>0.019642857136130454</v>
      </c>
      <c r="M62" s="57">
        <f t="shared" si="6"/>
        <v>0.12853714988985604</v>
      </c>
      <c r="N62" s="57">
        <f t="shared" si="7"/>
        <v>0.316282357012441</v>
      </c>
      <c r="O62" s="58">
        <f t="shared" si="8"/>
        <v>300.99659414166484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2.8211382396593283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80</v>
      </c>
      <c r="I63" s="56">
        <f t="shared" si="3"/>
        <v>1.008</v>
      </c>
      <c r="J63" s="56">
        <f t="shared" si="4"/>
        <v>0.4062439065109433</v>
      </c>
      <c r="K63" s="56">
        <f t="shared" si="5"/>
        <v>0.4062439065109433</v>
      </c>
      <c r="L63" s="56">
        <f t="shared" si="11"/>
        <v>0.018886722973806322</v>
      </c>
      <c r="M63" s="57">
        <f t="shared" si="6"/>
        <v>0.1289193940476807</v>
      </c>
      <c r="N63" s="57">
        <f t="shared" si="7"/>
        <v>0.3172229184244112</v>
      </c>
      <c r="O63" s="58">
        <f t="shared" si="8"/>
        <v>301.8916987066437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2.83460108132367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80</v>
      </c>
      <c r="I64" s="56">
        <f t="shared" si="3"/>
        <v>1.026</v>
      </c>
      <c r="J64" s="56">
        <f t="shared" si="4"/>
        <v>0.40818255571060846</v>
      </c>
      <c r="K64" s="56">
        <f t="shared" si="5"/>
        <v>0.40818255571060846</v>
      </c>
      <c r="L64" s="56">
        <f t="shared" si="11"/>
        <v>0.018166526486599322</v>
      </c>
      <c r="M64" s="57">
        <f t="shared" si="6"/>
        <v>0.12928888562149707</v>
      </c>
      <c r="N64" s="57">
        <f t="shared" si="7"/>
        <v>0.3181321004465971</v>
      </c>
      <c r="O64" s="58">
        <f t="shared" si="8"/>
        <v>302.75694043153084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2.847543263435225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80</v>
      </c>
      <c r="I65" s="56">
        <f t="shared" si="3"/>
        <v>1.044</v>
      </c>
      <c r="J65" s="56">
        <f t="shared" si="4"/>
        <v>0.41004622993467243</v>
      </c>
      <c r="K65" s="56">
        <f t="shared" si="5"/>
        <v>0.41004622993467243</v>
      </c>
      <c r="L65" s="56">
        <f t="shared" si="11"/>
        <v>0.017480089844899342</v>
      </c>
      <c r="M65" s="57">
        <f t="shared" si="6"/>
        <v>0.1296458788495608</v>
      </c>
      <c r="N65" s="57">
        <f t="shared" si="7"/>
        <v>0.31901052866525786</v>
      </c>
      <c r="O65" s="58">
        <f t="shared" si="8"/>
        <v>303.59291466832457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2.859984921889271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80</v>
      </c>
      <c r="I66" s="56">
        <f t="shared" si="3"/>
        <v>1.062</v>
      </c>
      <c r="J66" s="56">
        <f t="shared" si="4"/>
        <v>0.411837828752055</v>
      </c>
      <c r="K66" s="56">
        <f t="shared" si="5"/>
        <v>0.411837828752055</v>
      </c>
      <c r="L66" s="56">
        <f t="shared" si="11"/>
        <v>0.01682539681957951</v>
      </c>
      <c r="M66" s="57">
        <f t="shared" si="6"/>
        <v>0.12999064160161106</v>
      </c>
      <c r="N66" s="57">
        <f t="shared" si="7"/>
        <v>0.31985886220868864</v>
      </c>
      <c r="O66" s="58">
        <f t="shared" si="8"/>
        <v>304.40024868999035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2.871945413849042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80</v>
      </c>
      <c r="I67" s="56">
        <f t="shared" si="3"/>
        <v>1.08</v>
      </c>
      <c r="J67" s="56">
        <f t="shared" si="4"/>
        <v>0.413560139594262</v>
      </c>
      <c r="K67" s="56">
        <f t="shared" si="5"/>
        <v>0.413560139594262</v>
      </c>
      <c r="L67" s="56">
        <f t="shared" si="11"/>
        <v>0.016200578586478748</v>
      </c>
      <c r="M67" s="57">
        <f t="shared" si="6"/>
        <v>0.1303234524421503</v>
      </c>
      <c r="N67" s="57">
        <f t="shared" si="7"/>
        <v>0.3206777865210391</v>
      </c>
      <c r="O67" s="58">
        <f t="shared" si="8"/>
        <v>305.17959481351636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2.8834433478622694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80</v>
      </c>
      <c r="I68" s="56">
        <f t="shared" si="3"/>
        <v>1.0979999999999999</v>
      </c>
      <c r="J68" s="56">
        <f t="shared" si="4"/>
        <v>0.4152158420921668</v>
      </c>
      <c r="K68" s="56">
        <f t="shared" si="5"/>
        <v>0.4152158420921668</v>
      </c>
      <c r="L68" s="56">
        <f t="shared" si="11"/>
        <v>0.015603900969824952</v>
      </c>
      <c r="M68" s="57">
        <f t="shared" si="6"/>
        <v>0.1306445980771702</v>
      </c>
      <c r="N68" s="57">
        <f t="shared" si="7"/>
        <v>0.321468007079651</v>
      </c>
      <c r="O68" s="58">
        <f t="shared" si="8"/>
        <v>305.9316244208888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2.8944966128130094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80</v>
      </c>
      <c r="I69" s="56">
        <f t="shared" si="3"/>
        <v>1.1159999999999999</v>
      </c>
      <c r="J69" s="56">
        <f t="shared" si="4"/>
        <v>0.4168075122450733</v>
      </c>
      <c r="K69" s="56">
        <f t="shared" si="5"/>
        <v>0.4168075122450733</v>
      </c>
      <c r="L69" s="56">
        <f t="shared" si="11"/>
        <v>0.015033752959555497</v>
      </c>
      <c r="M69" s="57">
        <f t="shared" si="6"/>
        <v>0.13095437113632302</v>
      </c>
      <c r="N69" s="57">
        <f t="shared" si="7"/>
        <v>0.32223024393780275</v>
      </c>
      <c r="O69" s="58">
        <f t="shared" si="8"/>
        <v>306.6570227655833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2.9051224057537843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80</v>
      </c>
      <c r="I70" s="56">
        <f t="shared" si="3"/>
        <v>1.134</v>
      </c>
      <c r="J70" s="56">
        <f t="shared" si="4"/>
        <v>0.41833762642854494</v>
      </c>
      <c r="K70" s="56">
        <f t="shared" si="5"/>
        <v>0.41833762642854494</v>
      </c>
      <c r="L70" s="56">
        <f t="shared" si="11"/>
        <v>0.014488636358583681</v>
      </c>
      <c r="M70" s="57">
        <f t="shared" si="6"/>
        <v>0.13125306824885102</v>
      </c>
      <c r="N70" s="57">
        <f t="shared" si="7"/>
        <v>0.322965226990283</v>
      </c>
      <c r="O70" s="58">
        <f t="shared" si="8"/>
        <v>307.35648446695075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2.9153372586613564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80</v>
      </c>
      <c r="I71" s="56">
        <f aca="true" t="shared" si="15" ref="I71:I134">A71*B71</f>
        <v>1.152</v>
      </c>
      <c r="J71" s="56">
        <f aca="true" t="shared" si="16" ref="J71:J134">B71*C71*H71</f>
        <v>0.4198085652472353</v>
      </c>
      <c r="K71" s="56">
        <f aca="true" t="shared" si="17" ref="K71:K134">IF($E$3="矢板",I71,IF(A71&lt;=200,I71,IF(A71&lt;300,MAX(I$27,J71),J71)))</f>
        <v>0.4198085652472353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0.1315409883770096</v>
      </c>
      <c r="N71" s="57">
        <f aca="true" t="shared" si="19" ref="N71:N134">M71/($B$3/10)*100</f>
        <v>0.32367369187256295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308.0307096075799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2.9251570641577467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80</v>
      </c>
      <c r="I72" s="56">
        <f t="shared" si="15"/>
        <v>1.17</v>
      </c>
      <c r="J72" s="56">
        <f t="shared" si="16"/>
        <v>0.42122261723871557</v>
      </c>
      <c r="K72" s="56">
        <f t="shared" si="17"/>
        <v>0.42122261723871557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0.1318184313753804</v>
      </c>
      <c r="N72" s="57">
        <f t="shared" si="19"/>
        <v>0.32435637641579823</v>
      </c>
      <c r="O72" s="58">
        <f t="shared" si="20"/>
        <v>308.68040035962804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2.9345971002365294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80</v>
      </c>
      <c r="I73" s="56">
        <f t="shared" si="15"/>
        <v>1.188</v>
      </c>
      <c r="J73" s="56">
        <f t="shared" si="16"/>
        <v>0.4225819824340602</v>
      </c>
      <c r="K73" s="56">
        <f t="shared" si="17"/>
        <v>0.4225819824340602</v>
      </c>
      <c r="L73" s="56">
        <f t="shared" si="23"/>
        <v>0.013121207146454998</v>
      </c>
      <c r="M73" s="57">
        <f t="shared" si="18"/>
        <v>0.13212548635566312</v>
      </c>
      <c r="N73" s="57">
        <f t="shared" si="19"/>
        <v>0.3251119250877537</v>
      </c>
      <c r="O73" s="58">
        <f t="shared" si="20"/>
        <v>309.3994337547091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2.9436720540328625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80</v>
      </c>
      <c r="I74" s="56">
        <f t="shared" si="15"/>
        <v>1.206</v>
      </c>
      <c r="J74" s="56">
        <f t="shared" si="16"/>
        <v>0.4238887757807322</v>
      </c>
      <c r="K74" s="56">
        <f t="shared" si="17"/>
        <v>0.4238887757807322</v>
      </c>
      <c r="L74" s="56">
        <f t="shared" si="23"/>
        <v>0.012787723780671917</v>
      </c>
      <c r="M74" s="57">
        <f t="shared" si="18"/>
        <v>0.13242063924339753</v>
      </c>
      <c r="N74" s="57">
        <f t="shared" si="19"/>
        <v>0.3258381871146593</v>
      </c>
      <c r="O74" s="58">
        <f t="shared" si="20"/>
        <v>310.09059591316094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2.9523960446742414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80</v>
      </c>
      <c r="I75" s="56">
        <f t="shared" si="15"/>
        <v>1.224</v>
      </c>
      <c r="J75" s="56">
        <f t="shared" si="16"/>
        <v>0.4251450304330907</v>
      </c>
      <c r="K75" s="56">
        <f t="shared" si="17"/>
        <v>0.4251450304330907</v>
      </c>
      <c r="L75" s="56">
        <f t="shared" si="23"/>
        <v>0.01246688483276174</v>
      </c>
      <c r="M75" s="57">
        <f t="shared" si="18"/>
        <v>0.13270430082277215</v>
      </c>
      <c r="N75" s="57">
        <f t="shared" si="19"/>
        <v>0.3265361732843803</v>
      </c>
      <c r="O75" s="58">
        <f t="shared" si="20"/>
        <v>310.75484877199415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2.960782645247527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80</v>
      </c>
      <c r="I76" s="56">
        <f t="shared" si="15"/>
        <v>1.242</v>
      </c>
      <c r="J76" s="56">
        <f t="shared" si="16"/>
        <v>0.4263527009156439</v>
      </c>
      <c r="K76" s="56">
        <f t="shared" si="17"/>
        <v>0.4263527009156439</v>
      </c>
      <c r="L76" s="56">
        <f t="shared" si="23"/>
        <v>0.012158054706957714</v>
      </c>
      <c r="M76" s="57">
        <f t="shared" si="18"/>
        <v>0.13297687105436928</v>
      </c>
      <c r="N76" s="57">
        <f t="shared" si="19"/>
        <v>0.32720686775189295</v>
      </c>
      <c r="O76" s="58">
        <f t="shared" si="20"/>
        <v>311.3931289224833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2.9688449039164246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80</v>
      </c>
      <c r="I77" s="56">
        <f t="shared" si="15"/>
        <v>1.26</v>
      </c>
      <c r="J77" s="56">
        <f t="shared" si="16"/>
        <v>0.42751366616396513</v>
      </c>
      <c r="K77" s="56">
        <f t="shared" si="17"/>
        <v>0.42751366616396513</v>
      </c>
      <c r="L77" s="56">
        <f t="shared" si="23"/>
        <v>0.01186063750507524</v>
      </c>
      <c r="M77" s="57">
        <f t="shared" si="18"/>
        <v>0.1332387390148427</v>
      </c>
      <c r="N77" s="57">
        <f t="shared" si="19"/>
        <v>0.32785122789085314</v>
      </c>
      <c r="O77" s="58">
        <f t="shared" si="20"/>
        <v>312.00634746891023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2.9765953642222676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80</v>
      </c>
      <c r="I78" s="56">
        <f t="shared" si="15"/>
        <v>1.278</v>
      </c>
      <c r="J78" s="56">
        <f t="shared" si="16"/>
        <v>0.4286297324480065</v>
      </c>
      <c r="K78" s="56">
        <f t="shared" si="17"/>
        <v>0.4286297324480065</v>
      </c>
      <c r="L78" s="56">
        <f t="shared" si="23"/>
        <v>0.011574074069977477</v>
      </c>
      <c r="M78" s="57">
        <f t="shared" si="18"/>
        <v>0.13349028288684325</v>
      </c>
      <c r="N78" s="57">
        <f t="shared" si="19"/>
        <v>0.3284701842688072</v>
      </c>
      <c r="O78" s="58">
        <f t="shared" si="20"/>
        <v>312.59539000497284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2.9840460845996946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80</v>
      </c>
      <c r="I79" s="56">
        <f t="shared" si="15"/>
        <v>1.296</v>
      </c>
      <c r="J79" s="56">
        <f t="shared" si="16"/>
        <v>0.42970263618235605</v>
      </c>
      <c r="K79" s="56">
        <f t="shared" si="17"/>
        <v>0.42970263618235605</v>
      </c>
      <c r="L79" s="56">
        <f t="shared" si="23"/>
        <v>0.011297839284230638</v>
      </c>
      <c r="M79" s="57">
        <f t="shared" si="18"/>
        <v>0.13373186999204653</v>
      </c>
      <c r="N79" s="57">
        <f t="shared" si="19"/>
        <v>0.329064640728461</v>
      </c>
      <c r="O79" s="58">
        <f t="shared" si="20"/>
        <v>313.16111669112576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2.9912086571375816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80</v>
      </c>
      <c r="I80" s="56">
        <f t="shared" si="15"/>
        <v>1.314</v>
      </c>
      <c r="J80" s="56">
        <f t="shared" si="16"/>
        <v>0.43073404662781173</v>
      </c>
      <c r="K80" s="56">
        <f t="shared" si="17"/>
        <v>0.43073404662781173</v>
      </c>
      <c r="L80" s="56">
        <f t="shared" si="23"/>
        <v>0.011031439598950766</v>
      </c>
      <c r="M80" s="57">
        <f t="shared" si="18"/>
        <v>0.13396385686102688</v>
      </c>
      <c r="N80" s="57">
        <f t="shared" si="19"/>
        <v>0.3296354745596134</v>
      </c>
      <c r="O80" s="58">
        <f t="shared" si="20"/>
        <v>313.7043624182055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2.998094225614412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80</v>
      </c>
      <c r="I81" s="56">
        <f t="shared" si="15"/>
        <v>1.332</v>
      </c>
      <c r="J81" s="56">
        <f t="shared" si="16"/>
        <v>0.4317255684884753</v>
      </c>
      <c r="K81" s="56">
        <f t="shared" si="17"/>
        <v>0.4317255684884753</v>
      </c>
      <c r="L81" s="56">
        <f t="shared" si="23"/>
        <v>0.010774410770578549</v>
      </c>
      <c r="M81" s="57">
        <f t="shared" si="18"/>
        <v>0.1341865893345022</v>
      </c>
      <c r="N81" s="57">
        <f t="shared" si="19"/>
        <v>0.330183536748283</v>
      </c>
      <c r="O81" s="58">
        <f t="shared" si="20"/>
        <v>314.225937044516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3.004713502836156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80</v>
      </c>
      <c r="I82" s="56">
        <f t="shared" si="15"/>
        <v>1.3499999999999999</v>
      </c>
      <c r="J82" s="56">
        <f t="shared" si="16"/>
        <v>0.4326787444084065</v>
      </c>
      <c r="K82" s="56">
        <f t="shared" si="17"/>
        <v>0.4326787444084065</v>
      </c>
      <c r="L82" s="56">
        <f t="shared" si="23"/>
        <v>0.01052631578572387</v>
      </c>
      <c r="M82" s="57">
        <f t="shared" si="18"/>
        <v>0.13440040269115167</v>
      </c>
      <c r="N82" s="57">
        <f t="shared" si="19"/>
        <v>0.3307096522912196</v>
      </c>
      <c r="O82" s="58">
        <f t="shared" si="20"/>
        <v>314.72662569514057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3.0110767873036224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80</v>
      </c>
      <c r="I83" s="56">
        <f t="shared" si="15"/>
        <v>1.3679999999999999</v>
      </c>
      <c r="J83" s="56">
        <f t="shared" si="16"/>
        <v>0.43359505737172166</v>
      </c>
      <c r="K83" s="56">
        <f t="shared" si="17"/>
        <v>0.43359505737172166</v>
      </c>
      <c r="L83" s="56">
        <f t="shared" si="23"/>
        <v>0.010286742956340234</v>
      </c>
      <c r="M83" s="57">
        <f t="shared" si="18"/>
        <v>0.13460562179780586</v>
      </c>
      <c r="N83" s="57">
        <f t="shared" si="19"/>
        <v>0.3312146205654672</v>
      </c>
      <c r="O83" s="58">
        <f t="shared" si="20"/>
        <v>315.20718911364366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3.017193979235227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80</v>
      </c>
      <c r="I84" s="56">
        <f t="shared" si="15"/>
        <v>1.386</v>
      </c>
      <c r="J84" s="56">
        <f t="shared" si="16"/>
        <v>0.4344759330098727</v>
      </c>
      <c r="K84" s="56">
        <f t="shared" si="17"/>
        <v>0.4344759330098727</v>
      </c>
      <c r="L84" s="56">
        <f t="shared" si="23"/>
        <v>0.010055304169358402</v>
      </c>
      <c r="M84" s="57">
        <f t="shared" si="18"/>
        <v>0.13480256127832843</v>
      </c>
      <c r="N84" s="57">
        <f t="shared" si="19"/>
        <v>0.33169921574391836</v>
      </c>
      <c r="O84" s="58">
        <f t="shared" si="20"/>
        <v>315.66836405754214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3.0230745959700913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80</v>
      </c>
      <c r="I85" s="56">
        <f t="shared" si="15"/>
        <v>1.404</v>
      </c>
      <c r="J85" s="56">
        <f t="shared" si="16"/>
        <v>0.4353227418196931</v>
      </c>
      <c r="K85" s="56">
        <f t="shared" si="17"/>
        <v>0.4353227418196931</v>
      </c>
      <c r="L85" s="56">
        <f t="shared" si="23"/>
        <v>0.009831633276560618</v>
      </c>
      <c r="M85" s="57">
        <f t="shared" si="18"/>
        <v>0.1349915256979659</v>
      </c>
      <c r="N85" s="57">
        <f t="shared" si="19"/>
        <v>0.3321641872489318</v>
      </c>
      <c r="O85" s="58">
        <f t="shared" si="20"/>
        <v>316.11086372999927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3.0287277867754505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80</v>
      </c>
      <c r="I86" s="56">
        <f t="shared" si="15"/>
        <v>1.422</v>
      </c>
      <c r="J86" s="56">
        <f t="shared" si="16"/>
        <v>0.43613680129566484</v>
      </c>
      <c r="K86" s="56">
        <f t="shared" si="17"/>
        <v>0.43613680129566484</v>
      </c>
      <c r="L86" s="56">
        <f t="shared" si="23"/>
        <v>0.009615384611939044</v>
      </c>
      <c r="M86" s="57">
        <f t="shared" si="18"/>
        <v>0.13517280976034415</v>
      </c>
      <c r="N86" s="57">
        <f t="shared" si="19"/>
        <v>0.3326102602370673</v>
      </c>
      <c r="O86" s="58">
        <f t="shared" si="20"/>
        <v>316.53537824113306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3.034162347081401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80</v>
      </c>
      <c r="I87" s="56">
        <f t="shared" si="15"/>
        <v>1.44</v>
      </c>
      <c r="J87" s="56">
        <f t="shared" si="16"/>
        <v>0.43691937797972175</v>
      </c>
      <c r="K87" s="56">
        <f t="shared" si="17"/>
        <v>0.43691937797972175</v>
      </c>
      <c r="L87" s="56">
        <f t="shared" si="23"/>
        <v>0.00940623162507851</v>
      </c>
      <c r="M87" s="57">
        <f t="shared" si="18"/>
        <v>0.1353466985146424</v>
      </c>
      <c r="N87" s="57">
        <f t="shared" si="19"/>
        <v>0.3330381361088641</v>
      </c>
      <c r="O87" s="58">
        <f t="shared" si="20"/>
        <v>316.94257509315725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3.0393867321651333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80</v>
      </c>
      <c r="I88" s="56">
        <f t="shared" si="15"/>
        <v>1.458</v>
      </c>
      <c r="J88" s="56">
        <f t="shared" si="16"/>
        <v>0.4376716894317792</v>
      </c>
      <c r="K88" s="56">
        <f t="shared" si="17"/>
        <v>0.4376716894317792</v>
      </c>
      <c r="L88" s="56">
        <f t="shared" si="23"/>
        <v>0.00920386562025465</v>
      </c>
      <c r="M88" s="57">
        <f t="shared" si="18"/>
        <v>0.13551346757078536</v>
      </c>
      <c r="N88" s="57">
        <f t="shared" si="19"/>
        <v>0.3334484930383498</v>
      </c>
      <c r="O88" s="58">
        <f t="shared" si="20"/>
        <v>317.3330996842989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3.0444090703059463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80</v>
      </c>
      <c r="I89" s="56">
        <f t="shared" si="15"/>
        <v>1.476</v>
      </c>
      <c r="J89" s="56">
        <f t="shared" si="16"/>
        <v>0.4383949061240563</v>
      </c>
      <c r="K89" s="56">
        <f t="shared" si="17"/>
        <v>0.4383949061240563</v>
      </c>
      <c r="L89" s="56">
        <f t="shared" si="23"/>
        <v>0.009007994591962035</v>
      </c>
      <c r="M89" s="57">
        <f t="shared" si="18"/>
        <v>0.13567338332076778</v>
      </c>
      <c r="N89" s="57">
        <f t="shared" si="19"/>
        <v>0.33384198651763725</v>
      </c>
      <c r="O89" s="58">
        <f t="shared" si="20"/>
        <v>317.707575827076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3.049237175431506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80</v>
      </c>
      <c r="I90" s="56">
        <f t="shared" si="15"/>
        <v>1.494</v>
      </c>
      <c r="J90" s="56">
        <f t="shared" si="16"/>
        <v>0.43909015326213685</v>
      </c>
      <c r="K90" s="56">
        <f t="shared" si="17"/>
        <v>0.43909015326213685</v>
      </c>
      <c r="L90" s="56">
        <f t="shared" si="23"/>
        <v>0.008818342148498345</v>
      </c>
      <c r="M90" s="57">
        <f t="shared" si="18"/>
        <v>0.13582670316446555</v>
      </c>
      <c r="N90" s="57">
        <f t="shared" si="19"/>
        <v>0.33421924991256285</v>
      </c>
      <c r="O90" s="58">
        <f t="shared" si="20"/>
        <v>318.0666062770813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3.0538785592750246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80</v>
      </c>
      <c r="I91" s="56">
        <f t="shared" si="15"/>
        <v>1.512</v>
      </c>
      <c r="J91" s="56">
        <f t="shared" si="16"/>
        <v>0.43975851253560355</v>
      </c>
      <c r="K91" s="56">
        <f t="shared" si="17"/>
        <v>0.43975851253560355</v>
      </c>
      <c r="L91" s="56">
        <f t="shared" si="23"/>
        <v>0.008634646516043157</v>
      </c>
      <c r="M91" s="57">
        <f t="shared" si="18"/>
        <v>0.13597367573849975</v>
      </c>
      <c r="N91" s="57">
        <f t="shared" si="19"/>
        <v>0.334580895025836</v>
      </c>
      <c r="O91" s="58">
        <f t="shared" si="20"/>
        <v>318.4107732689155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3.0583404430622747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80</v>
      </c>
      <c r="I92" s="56">
        <f t="shared" si="15"/>
        <v>1.53</v>
      </c>
      <c r="J92" s="56">
        <f t="shared" si="16"/>
        <v>0.4404010238009676</v>
      </c>
      <c r="K92" s="56">
        <f t="shared" si="17"/>
        <v>0.4404010238009676</v>
      </c>
      <c r="L92" s="56">
        <f t="shared" si="23"/>
        <v>0.008456659616395707</v>
      </c>
      <c r="M92" s="57">
        <f t="shared" si="18"/>
        <v>0.1361145411469064</v>
      </c>
      <c r="N92" s="57">
        <f t="shared" si="19"/>
        <v>0.3349275126646319</v>
      </c>
      <c r="O92" s="58">
        <f t="shared" si="20"/>
        <v>318.7406390563483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3.0626297687466235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80</v>
      </c>
      <c r="I93" s="56">
        <f t="shared" si="15"/>
        <v>1.548</v>
      </c>
      <c r="J93" s="56">
        <f t="shared" si="16"/>
        <v>0.4410186866995137</v>
      </c>
      <c r="K93" s="56">
        <f t="shared" si="17"/>
        <v>0.4410186866995137</v>
      </c>
      <c r="L93" s="56">
        <f t="shared" si="23"/>
        <v>0.008284146212184696</v>
      </c>
      <c r="M93" s="57">
        <f t="shared" si="18"/>
        <v>0.13624953119253044</v>
      </c>
      <c r="N93" s="57">
        <f t="shared" si="19"/>
        <v>0.33525967320996664</v>
      </c>
      <c r="O93" s="58">
        <f t="shared" si="20"/>
        <v>319.0567464541759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3.066753209809564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80</v>
      </c>
      <c r="I94" s="56">
        <f t="shared" si="15"/>
        <v>1.566</v>
      </c>
      <c r="J94" s="56">
        <f t="shared" si="16"/>
        <v>0.44161246221257716</v>
      </c>
      <c r="K94" s="56">
        <f t="shared" si="17"/>
        <v>0.44161246221257716</v>
      </c>
      <c r="L94" s="56">
        <f t="shared" si="23"/>
        <v>0.00811688311394404</v>
      </c>
      <c r="M94" s="57">
        <f t="shared" si="18"/>
        <v>0.13637886960820614</v>
      </c>
      <c r="N94" s="57">
        <f t="shared" si="19"/>
        <v>0.3355779271855466</v>
      </c>
      <c r="O94" s="58">
        <f t="shared" si="20"/>
        <v>319.3596193795786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3.070717181643548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80</v>
      </c>
      <c r="I95" s="56">
        <f t="shared" si="15"/>
        <v>1.5839999999999999</v>
      </c>
      <c r="J95" s="56">
        <f t="shared" si="16"/>
        <v>0.44218327415667086</v>
      </c>
      <c r="K95" s="56">
        <f t="shared" si="17"/>
        <v>0.44218327415667086</v>
      </c>
      <c r="L95" s="56">
        <f t="shared" si="23"/>
        <v>0.007954658443969172</v>
      </c>
      <c r="M95" s="57">
        <f t="shared" si="18"/>
        <v>0.1365027722869165</v>
      </c>
      <c r="N95" s="57">
        <f t="shared" si="19"/>
        <v>0.3358828058241056</v>
      </c>
      <c r="O95" s="58">
        <f t="shared" si="20"/>
        <v>319.64976339108665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3.0745278515332766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80</v>
      </c>
      <c r="I96" s="56">
        <f t="shared" si="15"/>
        <v>1.6019999999999999</v>
      </c>
      <c r="J96" s="56">
        <f t="shared" si="16"/>
        <v>0.4427320106207918</v>
      </c>
      <c r="K96" s="56">
        <f t="shared" si="17"/>
        <v>0.4427320106207918</v>
      </c>
      <c r="L96" s="56">
        <f t="shared" si="23"/>
        <v>0.00779727095233568</v>
      </c>
      <c r="M96" s="57">
        <f t="shared" si="18"/>
        <v>0.1366214475102365</v>
      </c>
      <c r="N96" s="57">
        <f t="shared" si="19"/>
        <v>0.33617482162951895</v>
      </c>
      <c r="O96" s="58">
        <f t="shared" si="20"/>
        <v>319.9276662235278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3.0781911482509754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80</v>
      </c>
      <c r="I97" s="56">
        <f t="shared" si="15"/>
        <v>1.6199999999999999</v>
      </c>
      <c r="J97" s="56">
        <f t="shared" si="16"/>
        <v>0.4432595253481404</v>
      </c>
      <c r="K97" s="56">
        <f t="shared" si="17"/>
        <v>0.4432595253481404</v>
      </c>
      <c r="L97" s="56">
        <f t="shared" si="23"/>
        <v>0.007644529380882062</v>
      </c>
      <c r="M97" s="57">
        <f t="shared" si="18"/>
        <v>0.13673509617446442</v>
      </c>
      <c r="N97" s="57">
        <f t="shared" si="19"/>
        <v>0.3364544689332294</v>
      </c>
      <c r="O97" s="58">
        <f t="shared" si="20"/>
        <v>320.19379831756186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3.081712771280584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80</v>
      </c>
      <c r="I98" s="56">
        <f t="shared" si="15"/>
        <v>1.638</v>
      </c>
      <c r="J98" s="56">
        <f t="shared" si="16"/>
        <v>0.44376663906440406</v>
      </c>
      <c r="K98" s="56">
        <f t="shared" si="17"/>
        <v>0.44376663906440406</v>
      </c>
      <c r="L98" s="56">
        <f t="shared" si="23"/>
        <v>0.007496251871336025</v>
      </c>
      <c r="M98" s="57">
        <f t="shared" si="18"/>
        <v>0.13684391201393584</v>
      </c>
      <c r="N98" s="57">
        <f t="shared" si="19"/>
        <v>0.3367222244437397</v>
      </c>
      <c r="O98" s="58">
        <f t="shared" si="20"/>
        <v>320.44861334261594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3.0850981996852096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80</v>
      </c>
      <c r="I99" s="56">
        <f t="shared" si="15"/>
        <v>1.656</v>
      </c>
      <c r="J99" s="56">
        <f t="shared" si="16"/>
        <v>0.4442541407546702</v>
      </c>
      <c r="K99" s="56">
        <f t="shared" si="17"/>
        <v>0.4442541407546702</v>
      </c>
      <c r="L99" s="56">
        <f t="shared" si="23"/>
        <v>0.007352265414104027</v>
      </c>
      <c r="M99" s="57">
        <f t="shared" si="18"/>
        <v>0.1369480818210904</v>
      </c>
      <c r="N99" s="57">
        <f t="shared" si="19"/>
        <v>0.3369785477881161</v>
      </c>
      <c r="O99" s="58">
        <f t="shared" si="20"/>
        <v>320.6925487122175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3.088352700631644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80</v>
      </c>
      <c r="I100" s="56">
        <f t="shared" si="15"/>
        <v>1.674</v>
      </c>
      <c r="J100" s="56">
        <f t="shared" si="16"/>
        <v>0.4447227888909567</v>
      </c>
      <c r="K100" s="56">
        <f t="shared" si="17"/>
        <v>0.4447227888909567</v>
      </c>
      <c r="L100" s="56">
        <f t="shared" si="23"/>
        <v>0.007212405334550516</v>
      </c>
      <c r="M100" s="57">
        <f t="shared" si="18"/>
        <v>0.1370477856629319</v>
      </c>
      <c r="N100" s="57">
        <f t="shared" si="19"/>
        <v>0.3372238820446159</v>
      </c>
      <c r="O100" s="58">
        <f t="shared" si="20"/>
        <v>320.9260260908808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3.091481337585203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80</v>
      </c>
      <c r="I101" s="56">
        <f t="shared" si="15"/>
        <v>1.692</v>
      </c>
      <c r="J101" s="56">
        <f t="shared" si="16"/>
        <v>0.4451733126122692</v>
      </c>
      <c r="K101" s="56">
        <f t="shared" si="17"/>
        <v>0.4451733126122692</v>
      </c>
      <c r="L101" s="56">
        <f t="shared" si="23"/>
        <v>0.0070765148138702575</v>
      </c>
      <c r="M101" s="57">
        <f t="shared" si="18"/>
        <v>0.13714319709358314</v>
      </c>
      <c r="N101" s="57">
        <f t="shared" si="19"/>
        <v>0.33745865426570654</v>
      </c>
      <c r="O101" s="58">
        <f t="shared" si="20"/>
        <v>321.1494518918482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3.0944889781876435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80</v>
      </c>
      <c r="I102" s="56">
        <f t="shared" si="15"/>
        <v>1.71</v>
      </c>
      <c r="J102" s="56">
        <f t="shared" si="16"/>
        <v>0.44560641285902064</v>
      </c>
      <c r="K102" s="56">
        <f t="shared" si="17"/>
        <v>0.44560641285902064</v>
      </c>
      <c r="L102" s="56">
        <f t="shared" si="23"/>
        <v>0.006944444441907357</v>
      </c>
      <c r="M102" s="57">
        <f t="shared" si="18"/>
        <v>0.13723448336268826</v>
      </c>
      <c r="N102" s="57">
        <f t="shared" si="19"/>
        <v>0.3376832759908668</v>
      </c>
      <c r="O102" s="58">
        <f t="shared" si="20"/>
        <v>321.3632177651081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3.0973803018304067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80</v>
      </c>
      <c r="I103" s="56">
        <f t="shared" si="15"/>
        <v>1.728</v>
      </c>
      <c r="J103" s="56">
        <f t="shared" si="16"/>
        <v>0.44602276346357855</v>
      </c>
      <c r="K103" s="56">
        <f t="shared" si="17"/>
        <v>0.44602276346357855</v>
      </c>
      <c r="L103" s="56">
        <f t="shared" si="23"/>
        <v>0.006816051799500958</v>
      </c>
      <c r="M103" s="57">
        <f t="shared" si="18"/>
        <v>0.1373218056194656</v>
      </c>
      <c r="N103" s="57">
        <f t="shared" si="19"/>
        <v>0.33789814374868504</v>
      </c>
      <c r="O103" s="58">
        <f t="shared" si="20"/>
        <v>321.5677010752271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3.100159806934979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80</v>
      </c>
      <c r="I104" s="56">
        <f t="shared" si="15"/>
        <v>1.746</v>
      </c>
      <c r="J104" s="56">
        <f t="shared" si="16"/>
        <v>0.446423012198637</v>
      </c>
      <c r="K104" s="56">
        <f t="shared" si="17"/>
        <v>0.446423012198637</v>
      </c>
      <c r="L104" s="56">
        <f t="shared" si="23"/>
        <v>0.006691201068142625</v>
      </c>
      <c r="M104" s="57">
        <f t="shared" si="18"/>
        <v>0.1374053191122525</v>
      </c>
      <c r="N104" s="57">
        <f t="shared" si="19"/>
        <v>0.33810363954786543</v>
      </c>
      <c r="O104" s="58">
        <f t="shared" si="20"/>
        <v>321.7632653686261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3.102831817951691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80</v>
      </c>
      <c r="I105" s="56">
        <f t="shared" si="15"/>
        <v>1.764</v>
      </c>
      <c r="J105" s="56">
        <f t="shared" si="16"/>
        <v>0.4468077817850435</v>
      </c>
      <c r="K105" s="56">
        <f t="shared" si="17"/>
        <v>0.4468077817850435</v>
      </c>
      <c r="L105" s="56">
        <f t="shared" si="23"/>
        <v>0.00656976266491617</v>
      </c>
      <c r="M105" s="57">
        <f t="shared" si="18"/>
        <v>0.13748517338342223</v>
      </c>
      <c r="N105" s="57">
        <f t="shared" si="19"/>
        <v>0.33830013135684606</v>
      </c>
      <c r="O105" s="58">
        <f t="shared" si="20"/>
        <v>321.95026083001875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3.1054004920878477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80</v>
      </c>
      <c r="I106" s="56">
        <f t="shared" si="15"/>
        <v>1.782</v>
      </c>
      <c r="J106" s="56">
        <f t="shared" si="16"/>
        <v>0.4471776708606501</v>
      </c>
      <c r="K106" s="56">
        <f t="shared" si="17"/>
        <v>0.4471776708606501</v>
      </c>
      <c r="L106" s="56">
        <f t="shared" si="23"/>
        <v>0.006451612900859326</v>
      </c>
      <c r="M106" s="57">
        <f t="shared" si="18"/>
        <v>0.13756151245958406</v>
      </c>
      <c r="N106" s="57">
        <f t="shared" si="19"/>
        <v>0.33848797357181115</v>
      </c>
      <c r="O106" s="58">
        <f t="shared" si="20"/>
        <v>322.12902472780496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3.107869825775655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80</v>
      </c>
      <c r="I107" s="56">
        <f t="shared" si="15"/>
        <v>1.8</v>
      </c>
      <c r="J107" s="56">
        <f t="shared" si="16"/>
        <v>0.44753325491169427</v>
      </c>
      <c r="K107" s="56">
        <f t="shared" si="17"/>
        <v>0.44753325491169427</v>
      </c>
      <c r="L107" s="56">
        <f t="shared" si="23"/>
        <v>0.0063366336610398075</v>
      </c>
      <c r="M107" s="57">
        <f t="shared" si="18"/>
        <v>0.1376344750370056</v>
      </c>
      <c r="N107" s="57">
        <f t="shared" si="19"/>
        <v>0.3386675074729468</v>
      </c>
      <c r="O107" s="58">
        <f t="shared" si="20"/>
        <v>322.2998818482755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3.110243660890009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80</v>
      </c>
      <c r="I108" s="56">
        <f t="shared" si="15"/>
        <v>1.818</v>
      </c>
      <c r="J108" s="56">
        <f t="shared" si="16"/>
        <v>0.4478750871681613</v>
      </c>
      <c r="K108" s="56">
        <f t="shared" si="17"/>
        <v>0.4478750871681613</v>
      </c>
      <c r="L108" s="56">
        <f t="shared" si="23"/>
        <v>0.006224712104777461</v>
      </c>
      <c r="M108" s="57">
        <f t="shared" si="18"/>
        <v>0.13770419466222147</v>
      </c>
      <c r="N108" s="57">
        <f t="shared" si="19"/>
        <v>0.338839061668852</v>
      </c>
      <c r="O108" s="58">
        <f t="shared" si="20"/>
        <v>322.4631449185458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3.1125256907258154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80</v>
      </c>
      <c r="I109" s="56">
        <f t="shared" si="15"/>
        <v>1.8359999999999999</v>
      </c>
      <c r="J109" s="56">
        <f t="shared" si="16"/>
        <v>0.44820369946451744</v>
      </c>
      <c r="K109" s="56">
        <f t="shared" si="17"/>
        <v>0.44820369946451744</v>
      </c>
      <c r="L109" s="56">
        <f t="shared" si="23"/>
        <v>0.006115740384570959</v>
      </c>
      <c r="M109" s="57">
        <f t="shared" si="18"/>
        <v>0.1377707999078134</v>
      </c>
      <c r="N109" s="57">
        <f t="shared" si="19"/>
        <v>0.3390029525290684</v>
      </c>
      <c r="O109" s="58">
        <f t="shared" si="20"/>
        <v>322.61911501818105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3.114719465744149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80</v>
      </c>
      <c r="I110" s="56">
        <f t="shared" si="15"/>
        <v>1.8539999999999999</v>
      </c>
      <c r="J110" s="56">
        <f t="shared" si="16"/>
        <v>0.44851960306715744</v>
      </c>
      <c r="K110" s="56">
        <f t="shared" si="17"/>
        <v>0.44851960306715744</v>
      </c>
      <c r="L110" s="56">
        <f t="shared" si="23"/>
        <v>0.006009615382402792</v>
      </c>
      <c r="M110" s="57">
        <f t="shared" si="18"/>
        <v>0.1378344145433662</v>
      </c>
      <c r="N110" s="57">
        <f t="shared" si="19"/>
        <v>0.33915948460473966</v>
      </c>
      <c r="O110" s="58">
        <f t="shared" si="20"/>
        <v>322.7680819795254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3.1168283990961805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80</v>
      </c>
      <c r="I111" s="56">
        <f t="shared" si="15"/>
        <v>1.8719999999999999</v>
      </c>
      <c r="J111" s="56">
        <f t="shared" si="16"/>
        <v>0.44882328946984995</v>
      </c>
      <c r="K111" s="56">
        <f t="shared" si="17"/>
        <v>0.44882328946984995</v>
      </c>
      <c r="L111" s="56">
        <f t="shared" si="23"/>
        <v>0.005906238462201521</v>
      </c>
      <c r="M111" s="57">
        <f t="shared" si="18"/>
        <v>0.1378951577016187</v>
      </c>
      <c r="N111" s="57">
        <f t="shared" si="19"/>
        <v>0.33930895103744757</v>
      </c>
      <c r="O111" s="58">
        <f t="shared" si="20"/>
        <v>322.9103247767795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3.118855771933478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80</v>
      </c>
      <c r="I112" s="56">
        <f t="shared" si="15"/>
        <v>1.89</v>
      </c>
      <c r="J112" s="56">
        <f t="shared" si="16"/>
        <v>0.4491152311584208</v>
      </c>
      <c r="K112" s="56">
        <f t="shared" si="17"/>
        <v>0.4491152311584208</v>
      </c>
      <c r="L112" s="56">
        <f t="shared" si="23"/>
        <v>0.0058055152373362616</v>
      </c>
      <c r="M112" s="57">
        <f t="shared" si="18"/>
        <v>0.137953144039845</v>
      </c>
      <c r="N112" s="57">
        <f t="shared" si="19"/>
        <v>0.3394516339563115</v>
      </c>
      <c r="O112" s="58">
        <f t="shared" si="20"/>
        <v>323.0461119039082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3.120804738512935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80</v>
      </c>
      <c r="I113" s="56">
        <f t="shared" si="15"/>
        <v>1.908</v>
      </c>
      <c r="J113" s="56">
        <f t="shared" si="16"/>
        <v>0.44939588234586264</v>
      </c>
      <c r="K113" s="56">
        <f t="shared" si="17"/>
        <v>0.44939588234586264</v>
      </c>
      <c r="L113" s="56">
        <f t="shared" si="23"/>
        <v>0.005707355352105882</v>
      </c>
      <c r="M113" s="57">
        <f t="shared" si="18"/>
        <v>0.13800848389651113</v>
      </c>
      <c r="N113" s="57">
        <f t="shared" si="19"/>
        <v>0.3395878048634624</v>
      </c>
      <c r="O113" s="58">
        <f t="shared" si="20"/>
        <v>323.1757017414849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3.122678331104273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80</v>
      </c>
      <c r="I114" s="56">
        <f t="shared" si="15"/>
        <v>1.926</v>
      </c>
      <c r="J114" s="56">
        <f t="shared" si="16"/>
        <v>0.4496656796790153</v>
      </c>
      <c r="K114" s="56">
        <f t="shared" si="17"/>
        <v>0.4496656796790153</v>
      </c>
      <c r="L114" s="56">
        <f t="shared" si="23"/>
        <v>0.005611672276265641</v>
      </c>
      <c r="M114" s="57">
        <f t="shared" si="18"/>
        <v>0.1380612834432645</v>
      </c>
      <c r="N114" s="57">
        <f t="shared" si="19"/>
        <v>0.3397177250080327</v>
      </c>
      <c r="O114" s="58">
        <f t="shared" si="20"/>
        <v>323.29934291260633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3.124479464707751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80</v>
      </c>
      <c r="I115" s="56">
        <f t="shared" si="15"/>
        <v>1.944</v>
      </c>
      <c r="J115" s="56">
        <f t="shared" si="16"/>
        <v>0.44992504291791613</v>
      </c>
      <c r="K115" s="56">
        <f t="shared" si="17"/>
        <v>0.44992504291791613</v>
      </c>
      <c r="L115" s="56">
        <f t="shared" si="23"/>
        <v>0.005518383111707129</v>
      </c>
      <c r="M115" s="57">
        <f t="shared" si="18"/>
        <v>0.13811164483232083</v>
      </c>
      <c r="N115" s="57">
        <f t="shared" si="19"/>
        <v>0.3398416457488209</v>
      </c>
      <c r="O115" s="58">
        <f t="shared" si="20"/>
        <v>323.4172746280301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3.1262109415894255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80</v>
      </c>
      <c r="I116" s="56">
        <f t="shared" si="15"/>
        <v>1.962</v>
      </c>
      <c r="J116" s="56">
        <f t="shared" si="16"/>
        <v>0.4501743755888773</v>
      </c>
      <c r="K116" s="56">
        <f t="shared" si="17"/>
        <v>0.4501743755888773</v>
      </c>
      <c r="L116" s="56">
        <f t="shared" si="23"/>
        <v>0.00542740841047448</v>
      </c>
      <c r="M116" s="57">
        <f t="shared" si="18"/>
        <v>0.13815966633932153</v>
      </c>
      <c r="N116" s="57">
        <f t="shared" si="19"/>
        <v>0.33995980890581085</v>
      </c>
      <c r="O116" s="58">
        <f t="shared" si="20"/>
        <v>323.52972702070537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3.1278754556410124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80</v>
      </c>
      <c r="I117" s="56">
        <f t="shared" si="15"/>
        <v>1.98</v>
      </c>
      <c r="J117" s="56">
        <f t="shared" si="16"/>
        <v>0.45041406561230574</v>
      </c>
      <c r="K117" s="56">
        <f t="shared" si="17"/>
        <v>0.45041406561230574</v>
      </c>
      <c r="L117" s="56">
        <f t="shared" si="23"/>
        <v>0.00533867200336135</v>
      </c>
      <c r="M117" s="57">
        <f t="shared" si="18"/>
        <v>0.1382054425017408</v>
      </c>
      <c r="N117" s="57">
        <f t="shared" si="19"/>
        <v>0.34007244710074014</v>
      </c>
      <c r="O117" s="58">
        <f t="shared" si="20"/>
        <v>323.6369214698811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3.1294755965711345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80</v>
      </c>
      <c r="I118" s="56">
        <f t="shared" si="15"/>
        <v>1.998</v>
      </c>
      <c r="J118" s="56">
        <f t="shared" si="16"/>
        <v>0.45064448590624334</v>
      </c>
      <c r="K118" s="56">
        <f t="shared" si="17"/>
        <v>0.45064448590624334</v>
      </c>
      <c r="L118" s="56">
        <f t="shared" si="23"/>
        <v>0.005252100838389323</v>
      </c>
      <c r="M118" s="57">
        <f t="shared" si="18"/>
        <v>0.13824906425292582</v>
      </c>
      <c r="N118" s="57">
        <f t="shared" si="19"/>
        <v>0.3401797840869238</v>
      </c>
      <c r="O118" s="58">
        <f t="shared" si="20"/>
        <v>323.7390709149905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3.1310138539344856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80</v>
      </c>
      <c r="I119" s="56">
        <f t="shared" si="15"/>
        <v>2.016</v>
      </c>
      <c r="J119" s="56">
        <f t="shared" si="16"/>
        <v>0.4508659949665659</v>
      </c>
      <c r="K119" s="56">
        <f t="shared" si="17"/>
        <v>0.4508659949665659</v>
      </c>
      <c r="L119" s="56">
        <f t="shared" si="23"/>
        <v>0.005167624828520307</v>
      </c>
      <c r="M119" s="57">
        <f t="shared" si="18"/>
        <v>0.13829061905185994</v>
      </c>
      <c r="N119" s="57">
        <f t="shared" si="19"/>
        <v>0.34028203506855303</v>
      </c>
      <c r="O119" s="58">
        <f t="shared" si="20"/>
        <v>323.8363801595173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3.1324926210051594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80</v>
      </c>
      <c r="I120" s="56">
        <f t="shared" si="15"/>
        <v>2.034</v>
      </c>
      <c r="J120" s="56">
        <f t="shared" si="16"/>
        <v>0.4510789374247429</v>
      </c>
      <c r="K120" s="56">
        <f t="shared" si="17"/>
        <v>0.4510789374247429</v>
      </c>
      <c r="L120" s="56">
        <f t="shared" si="23"/>
        <v>0.0050851767080027895</v>
      </c>
      <c r="M120" s="57">
        <f t="shared" si="18"/>
        <v>0.13833019100873847</v>
      </c>
      <c r="N120" s="57">
        <f t="shared" si="19"/>
        <v>0.3403794070096911</v>
      </c>
      <c r="O120" s="58">
        <f t="shared" si="20"/>
        <v>323.92904616505865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3.1339141985001935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80</v>
      </c>
      <c r="I121" s="56">
        <f t="shared" si="15"/>
        <v>2.052</v>
      </c>
      <c r="J121" s="56">
        <f t="shared" si="16"/>
        <v>0.45128364458402787</v>
      </c>
      <c r="K121" s="56">
        <f t="shared" si="17"/>
        <v>0.45128364458402787</v>
      </c>
      <c r="L121" s="56">
        <f t="shared" si="23"/>
        <v>0.005004691896795575</v>
      </c>
      <c r="M121" s="57">
        <f t="shared" si="18"/>
        <v>0.1383678610064537</v>
      </c>
      <c r="N121" s="57">
        <f t="shared" si="19"/>
        <v>0.340472098933203</v>
      </c>
      <c r="O121" s="58">
        <f t="shared" si="20"/>
        <v>324.0172583358072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3.135280798159101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80</v>
      </c>
      <c r="I122" s="56">
        <f t="shared" si="15"/>
        <v>2.07</v>
      </c>
      <c r="J122" s="56">
        <f t="shared" si="16"/>
        <v>0.4514804349349105</v>
      </c>
      <c r="K122" s="56">
        <f t="shared" si="17"/>
        <v>0.4514804349349105</v>
      </c>
      <c r="L122" s="56">
        <f t="shared" si="23"/>
        <v>0.0049261083725526435</v>
      </c>
      <c r="M122" s="57">
        <f t="shared" si="18"/>
        <v>0.13840370681808378</v>
      </c>
      <c r="N122" s="57">
        <f t="shared" si="19"/>
        <v>0.34056030220985184</v>
      </c>
      <c r="O122" s="58">
        <f t="shared" si="20"/>
        <v>324.1011987936759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3.136594546184974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80</v>
      </c>
      <c r="I123" s="56">
        <f t="shared" si="15"/>
        <v>2.088</v>
      </c>
      <c r="J123" s="56">
        <f t="shared" si="16"/>
        <v>0.45166961465063615</v>
      </c>
      <c r="K123" s="56">
        <f t="shared" si="17"/>
        <v>0.45166961465063615</v>
      </c>
      <c r="L123" s="56">
        <f t="shared" si="23"/>
        <v>0.00484936654968982</v>
      </c>
      <c r="M123" s="57">
        <f t="shared" si="18"/>
        <v>0.1384378032204847</v>
      </c>
      <c r="N123" s="57">
        <f t="shared" si="19"/>
        <v>0.3406442008378069</v>
      </c>
      <c r="O123" s="58">
        <f t="shared" si="20"/>
        <v>324.18104264429775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3.137857486552502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80</v>
      </c>
      <c r="I124" s="56">
        <f t="shared" si="15"/>
        <v>2.106</v>
      </c>
      <c r="J124" s="56">
        <f t="shared" si="16"/>
        <v>0.4518514780635603</v>
      </c>
      <c r="K124" s="56">
        <f t="shared" si="17"/>
        <v>0.4518514780635603</v>
      </c>
      <c r="L124" s="56">
        <f t="shared" si="23"/>
        <v>0.004774409165087806</v>
      </c>
      <c r="M124" s="57">
        <f t="shared" si="18"/>
        <v>0.13847022210408302</v>
      </c>
      <c r="N124" s="57">
        <f t="shared" si="19"/>
        <v>0.3407239717128027</v>
      </c>
      <c r="O124" s="58">
        <f t="shared" si="20"/>
        <v>324.2569582341278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3.1390715841880614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80</v>
      </c>
      <c r="I125" s="56">
        <f t="shared" si="15"/>
        <v>2.124</v>
      </c>
      <c r="J125" s="56">
        <f t="shared" si="16"/>
        <v>0.4520263081230808</v>
      </c>
      <c r="K125" s="56">
        <f t="shared" si="17"/>
        <v>0.4520263081230808</v>
      </c>
      <c r="L125" s="56">
        <f t="shared" si="23"/>
        <v>0.004701181170017624</v>
      </c>
      <c r="M125" s="57">
        <f t="shared" si="18"/>
        <v>0.13850103257896884</v>
      </c>
      <c r="N125" s="57">
        <f t="shared" si="19"/>
        <v>0.340799784889195</v>
      </c>
      <c r="O125" s="58">
        <f t="shared" si="20"/>
        <v>324.32910739888257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3.1402387280268127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80</v>
      </c>
      <c r="I126" s="56">
        <f t="shared" si="15"/>
        <v>2.142</v>
      </c>
      <c r="J126" s="56">
        <f t="shared" si="16"/>
        <v>0.452194376835861</v>
      </c>
      <c r="K126" s="56">
        <f t="shared" si="17"/>
        <v>0.452194376835861</v>
      </c>
      <c r="L126" s="56">
        <f t="shared" si="23"/>
        <v>0.00462962962790329</v>
      </c>
      <c r="M126" s="57">
        <f t="shared" si="18"/>
        <v>0.138530301077389</v>
      </c>
      <c r="N126" s="57">
        <f t="shared" si="19"/>
        <v>0.340871803832158</v>
      </c>
      <c r="O126" s="58">
        <f t="shared" si="20"/>
        <v>324.3976457035491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3.1413607339515726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80</v>
      </c>
      <c r="I127" s="56">
        <f t="shared" si="15"/>
        <v>2.16</v>
      </c>
      <c r="J127" s="56">
        <f t="shared" si="16"/>
        <v>0.45235594568902643</v>
      </c>
      <c r="K127" s="56">
        <f t="shared" si="17"/>
        <v>0.45235594568902643</v>
      </c>
      <c r="L127" s="56">
        <f t="shared" si="23"/>
        <v>0.004559703617563297</v>
      </c>
      <c r="M127" s="57">
        <f t="shared" si="18"/>
        <v>0.13855809145273829</v>
      </c>
      <c r="N127" s="57">
        <f t="shared" si="19"/>
        <v>0.3409401856612655</v>
      </c>
      <c r="O127" s="58">
        <f t="shared" si="20"/>
        <v>324.4627226741932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3.142439347618028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80</v>
      </c>
      <c r="I128" s="56">
        <f t="shared" si="15"/>
        <v>2.178</v>
      </c>
      <c r="J128" s="56">
        <f t="shared" si="16"/>
        <v>0.45251126605699604</v>
      </c>
      <c r="K128" s="56">
        <f t="shared" si="17"/>
        <v>0.45251126605699604</v>
      </c>
      <c r="L128" s="56">
        <f t="shared" si="23"/>
        <v>0.004491354141597102</v>
      </c>
      <c r="M128" s="57">
        <f t="shared" si="18"/>
        <v>0.13858446507514807</v>
      </c>
      <c r="N128" s="57">
        <f t="shared" si="19"/>
        <v>0.341005081385699</v>
      </c>
      <c r="O128" s="58">
        <f t="shared" si="20"/>
        <v>324.5244820218007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3.143476247170687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80</v>
      </c>
      <c r="I129" s="56">
        <f t="shared" si="15"/>
        <v>2.1959999999999997</v>
      </c>
      <c r="J129" s="56">
        <f t="shared" si="16"/>
        <v>0.45266057959257894</v>
      </c>
      <c r="K129" s="56">
        <f t="shared" si="17"/>
        <v>0.45266057959257894</v>
      </c>
      <c r="L129" s="56">
        <f t="shared" si="23"/>
        <v>0.004424534039605518</v>
      </c>
      <c r="M129" s="57">
        <f t="shared" si="18"/>
        <v>0.13860948092376946</v>
      </c>
      <c r="N129" s="57">
        <f t="shared" si="19"/>
        <v>0.3410666361313225</v>
      </c>
      <c r="O129" s="58">
        <f t="shared" si="20"/>
        <v>324.5830618583775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3.144473045853795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80</v>
      </c>
      <c r="I130" s="56">
        <f t="shared" si="15"/>
        <v>2.214</v>
      </c>
      <c r="J130" s="56">
        <f t="shared" si="16"/>
        <v>0.45280411860294645</v>
      </c>
      <c r="K130" s="56">
        <f t="shared" si="17"/>
        <v>0.45280411860294645</v>
      </c>
      <c r="L130" s="56">
        <f t="shared" si="23"/>
        <v>0.00435919790595507</v>
      </c>
      <c r="M130" s="57">
        <f t="shared" si="18"/>
        <v>0.1386331956758478</v>
      </c>
      <c r="N130" s="57">
        <f t="shared" si="19"/>
        <v>0.34112498935986174</v>
      </c>
      <c r="O130" s="58">
        <f t="shared" si="20"/>
        <v>324.63859490553637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3.145431294521274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80</v>
      </c>
      <c r="I131" s="56">
        <f t="shared" si="15"/>
        <v>2.2319999999999998</v>
      </c>
      <c r="J131" s="56">
        <f t="shared" si="16"/>
        <v>0.4529421064110634</v>
      </c>
      <c r="K131" s="56">
        <f t="shared" si="17"/>
        <v>0.4529421064110634</v>
      </c>
      <c r="L131" s="56">
        <f t="shared" si="23"/>
        <v>0.004295302011815719</v>
      </c>
      <c r="M131" s="57">
        <f t="shared" si="18"/>
        <v>0.13865566379268382</v>
      </c>
      <c r="N131" s="57">
        <f t="shared" si="19"/>
        <v>0.34118027508042276</v>
      </c>
      <c r="O131" s="58">
        <f t="shared" si="20"/>
        <v>324.6912086957924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3.1463524840495976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80</v>
      </c>
      <c r="I132" s="56">
        <f t="shared" si="15"/>
        <v>2.25</v>
      </c>
      <c r="J132" s="56">
        <f t="shared" si="16"/>
        <v>0.453074757703142</v>
      </c>
      <c r="K132" s="56">
        <f t="shared" si="17"/>
        <v>0.453074757703142</v>
      </c>
      <c r="L132" s="56">
        <f t="shared" si="23"/>
        <v>0.004232804231219491</v>
      </c>
      <c r="M132" s="57">
        <f t="shared" si="18"/>
        <v>0.1386769376025751</v>
      </c>
      <c r="N132" s="57">
        <f t="shared" si="19"/>
        <v>0.34123262205358046</v>
      </c>
      <c r="O132" s="58">
        <f t="shared" si="20"/>
        <v>324.7410257667884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3.147238047657346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80</v>
      </c>
      <c r="I133" s="56">
        <f t="shared" si="15"/>
        <v>2.268</v>
      </c>
      <c r="J133" s="56">
        <f t="shared" si="16"/>
        <v>0.4532022788626578</v>
      </c>
      <c r="K133" s="56">
        <f t="shared" si="17"/>
        <v>0.4532022788626578</v>
      </c>
      <c r="L133" s="56">
        <f t="shared" si="23"/>
        <v>0.004171663970904169</v>
      </c>
      <c r="M133" s="57">
        <f t="shared" si="18"/>
        <v>0.1386970673808309</v>
      </c>
      <c r="N133" s="57">
        <f t="shared" si="19"/>
        <v>0.341282153988265</v>
      </c>
      <c r="O133" s="58">
        <f t="shared" si="20"/>
        <v>324.788163848666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3.148089363135058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80</v>
      </c>
      <c r="I134" s="56">
        <f t="shared" si="15"/>
        <v>2.286</v>
      </c>
      <c r="J134" s="56">
        <f t="shared" si="16"/>
        <v>0.45332486829144836</v>
      </c>
      <c r="K134" s="56">
        <f t="shared" si="17"/>
        <v>0.45332486829144836</v>
      </c>
      <c r="L134" s="56">
        <f t="shared" si="23"/>
        <v>0.00411184210372175</v>
      </c>
      <c r="M134" s="57">
        <f t="shared" si="18"/>
        <v>0.13871610142695023</v>
      </c>
      <c r="N134" s="57">
        <f t="shared" si="19"/>
        <v>0.34132898973166886</v>
      </c>
      <c r="O134" s="58">
        <f t="shared" si="20"/>
        <v>324.83273604479433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3.1489077549888465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80</v>
      </c>
      <c r="I135" s="56">
        <f aca="true" t="shared" si="27" ref="I135:I150">A135*B135</f>
        <v>2.304</v>
      </c>
      <c r="J135" s="56">
        <f aca="true" t="shared" si="28" ref="J135:J150">B135*C135*H135</f>
        <v>0.45344271671839387</v>
      </c>
      <c r="K135" s="56">
        <f aca="true" t="shared" si="29" ref="K135:K152">IF($E$3="矢板",I135,IF(A135&lt;=200,I135,IF(A135&lt;300,MAX(I$27,J135),J135)))</f>
        <v>0.45344271671839387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0.1387340861390535</v>
      </c>
      <c r="N135" s="57">
        <f aca="true" t="shared" si="31" ref="N135:N150">M135/($B$3/10)*100</f>
        <v>0.3413732434523954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324.8748510060669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3.149694496501108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80</v>
      </c>
      <c r="I136" s="56">
        <f t="shared" si="27"/>
        <v>2.322</v>
      </c>
      <c r="J136" s="56">
        <f t="shared" si="28"/>
        <v>0.45355600749615954</v>
      </c>
      <c r="K136" s="56">
        <f t="shared" si="29"/>
        <v>0.45355600749615954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0.13875106608565313</v>
      </c>
      <c r="N136" s="57">
        <f t="shared" si="31"/>
        <v>0.3414150248170599</v>
      </c>
      <c r="O136" s="58">
        <f t="shared" si="32"/>
        <v>324.91461309896823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3.150450811711542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80</v>
      </c>
      <c r="I137" s="56">
        <f t="shared" si="27"/>
        <v>2.34</v>
      </c>
      <c r="J137" s="56">
        <f t="shared" si="28"/>
        <v>0.45366491688646204</v>
      </c>
      <c r="K137" s="56">
        <f t="shared" si="29"/>
        <v>0.45366491688646204</v>
      </c>
      <c r="L137" s="56">
        <f t="shared" si="35"/>
        <v>0.003939916275299444</v>
      </c>
      <c r="M137" s="57">
        <f t="shared" si="30"/>
        <v>0.1387670840748504</v>
      </c>
      <c r="N137" s="57">
        <f t="shared" si="31"/>
        <v>0.34145443916055707</v>
      </c>
      <c r="O137" s="58">
        <f t="shared" si="32"/>
        <v>324.95212256761215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3.1511778773215537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80</v>
      </c>
      <c r="I138" s="56">
        <f t="shared" si="27"/>
        <v>2.358</v>
      </c>
      <c r="J138" s="56">
        <f t="shared" si="28"/>
        <v>0.45376961433430374</v>
      </c>
      <c r="K138" s="56">
        <f t="shared" si="29"/>
        <v>0.45376961433430374</v>
      </c>
      <c r="L138" s="56">
        <f t="shared" si="35"/>
        <v>0.003885003883543962</v>
      </c>
      <c r="M138" s="57">
        <f t="shared" si="30"/>
        <v>0.13878218122104058</v>
      </c>
      <c r="N138" s="57">
        <f t="shared" si="31"/>
        <v>0.34149158765019827</v>
      </c>
      <c r="O138" s="58">
        <f t="shared" si="32"/>
        <v>324.98747568994605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3.1518768245250066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80</v>
      </c>
      <c r="I139" s="56">
        <f t="shared" si="27"/>
        <v>2.376</v>
      </c>
      <c r="J139" s="56">
        <f t="shared" si="28"/>
        <v>0.45387026273160097</v>
      </c>
      <c r="K139" s="56">
        <f t="shared" si="29"/>
        <v>0.45387026273160097</v>
      </c>
      <c r="L139" s="56">
        <f t="shared" si="35"/>
        <v>0.003831234134855591</v>
      </c>
      <c r="M139" s="57">
        <f t="shared" si="30"/>
        <v>0.13879639700920846</v>
      </c>
      <c r="N139" s="57">
        <f t="shared" si="31"/>
        <v>0.34152656744391846</v>
      </c>
      <c r="O139" s="58">
        <f t="shared" si="32"/>
        <v>325.0207649283121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3.152548740768173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80</v>
      </c>
      <c r="I140" s="56">
        <f t="shared" si="27"/>
        <v>2.394</v>
      </c>
      <c r="J140" s="56">
        <f t="shared" si="28"/>
        <v>0.4539670186706169</v>
      </c>
      <c r="K140" s="56">
        <f t="shared" si="29"/>
        <v>0.4539670186706169</v>
      </c>
      <c r="L140" s="56">
        <f t="shared" si="35"/>
        <v>0.0037785754756235654</v>
      </c>
      <c r="M140" s="57">
        <f t="shared" si="30"/>
        <v>0.13880976935689318</v>
      </c>
      <c r="N140" s="57">
        <f t="shared" si="31"/>
        <v>0.34155947184274893</v>
      </c>
      <c r="O140" s="58">
        <f t="shared" si="32"/>
        <v>325.05207907455093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3.153194671441621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80</v>
      </c>
      <c r="I141" s="56">
        <f t="shared" si="27"/>
        <v>2.412</v>
      </c>
      <c r="J141" s="56">
        <f t="shared" si="28"/>
        <v>0.45406003268759343</v>
      </c>
      <c r="K141" s="56">
        <f t="shared" si="29"/>
        <v>0.45406003268759343</v>
      </c>
      <c r="L141" s="56">
        <f t="shared" si="35"/>
        <v>0.0037269974362862755</v>
      </c>
      <c r="M141" s="57">
        <f t="shared" si="30"/>
        <v>0.13882233467390057</v>
      </c>
      <c r="N141" s="57">
        <f t="shared" si="31"/>
        <v>0.34159039043774747</v>
      </c>
      <c r="O141" s="58">
        <f t="shared" si="32"/>
        <v>325.0815033898308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3.1538156215066686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80</v>
      </c>
      <c r="I142" s="56">
        <f t="shared" si="27"/>
        <v>2.4299999999999997</v>
      </c>
      <c r="J142" s="56">
        <f t="shared" si="28"/>
        <v>0.4541494494969603</v>
      </c>
      <c r="K142" s="56">
        <f t="shared" si="29"/>
        <v>0.4541494494969603</v>
      </c>
      <c r="L142" s="56">
        <f t="shared" si="35"/>
        <v>0.003676470586850546</v>
      </c>
      <c r="M142" s="57">
        <f t="shared" si="30"/>
        <v>0.13883412791983754</v>
      </c>
      <c r="N142" s="57">
        <f t="shared" si="31"/>
        <v>0.34161940925156875</v>
      </c>
      <c r="O142" s="58">
        <f t="shared" si="32"/>
        <v>325.10911973937607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3.154412557058939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80</v>
      </c>
      <c r="I143" s="56">
        <f t="shared" si="27"/>
        <v>2.448</v>
      </c>
      <c r="J143" s="56">
        <f t="shared" si="28"/>
        <v>0.4542354082164873</v>
      </c>
      <c r="K143" s="56">
        <f t="shared" si="29"/>
        <v>0.4542354082164873</v>
      </c>
      <c r="L143" s="56">
        <f t="shared" si="35"/>
        <v>0.0036269664945301305</v>
      </c>
      <c r="M143" s="57">
        <f t="shared" si="30"/>
        <v>0.13884518265954285</v>
      </c>
      <c r="N143" s="57">
        <f t="shared" si="31"/>
        <v>0.34164661087485937</v>
      </c>
      <c r="O143" s="58">
        <f t="shared" si="32"/>
        <v>325.13500672226985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3.1549864068314433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80</v>
      </c>
      <c r="I144" s="56">
        <f t="shared" si="27"/>
        <v>2.4659999999999997</v>
      </c>
      <c r="J144" s="56">
        <f t="shared" si="28"/>
        <v>0.4543180425837278</v>
      </c>
      <c r="K144" s="56">
        <f t="shared" si="29"/>
        <v>0.4543180425837278</v>
      </c>
      <c r="L144" s="56">
        <f t="shared" si="35"/>
        <v>0.0035784576833885525</v>
      </c>
      <c r="M144" s="57">
        <f t="shared" si="30"/>
        <v>0.13885553111648455</v>
      </c>
      <c r="N144" s="57">
        <f t="shared" si="31"/>
        <v>0.341672074597649</v>
      </c>
      <c r="O144" s="58">
        <f t="shared" si="32"/>
        <v>325.1592397964958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3.155538063639537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80</v>
      </c>
      <c r="I145" s="56">
        <f t="shared" si="27"/>
        <v>2.484</v>
      </c>
      <c r="J145" s="56">
        <f t="shared" si="28"/>
        <v>0.45439748116409334</v>
      </c>
      <c r="K145" s="56">
        <f t="shared" si="29"/>
        <v>0.45439748116409334</v>
      </c>
      <c r="L145" s="56">
        <f t="shared" si="35"/>
        <v>0.003530917595878453</v>
      </c>
      <c r="M145" s="57">
        <f t="shared" si="30"/>
        <v>0.13886520422419485</v>
      </c>
      <c r="N145" s="57">
        <f t="shared" si="31"/>
        <v>0.34169587653591255</v>
      </c>
      <c r="O145" s="58">
        <f t="shared" si="32"/>
        <v>325.18189139938306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3.1560683857699936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80</v>
      </c>
      <c r="I146" s="56">
        <f t="shared" si="27"/>
        <v>2.502</v>
      </c>
      <c r="J146" s="56">
        <f t="shared" si="28"/>
        <v>0.4544738475508791</v>
      </c>
      <c r="K146" s="56">
        <f t="shared" si="29"/>
        <v>0.4544738475508791</v>
      </c>
      <c r="L146" s="56">
        <f t="shared" si="35"/>
        <v>0.0034843205561760414</v>
      </c>
      <c r="M146" s="57">
        <f t="shared" si="30"/>
        <v>0.13887423167580856</v>
      </c>
      <c r="N146" s="57">
        <f t="shared" si="31"/>
        <v>0.34171808975346596</v>
      </c>
      <c r="O146" s="58">
        <f t="shared" si="32"/>
        <v>325.2030310636111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3.1565781983163546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80</v>
      </c>
      <c r="I147" s="56">
        <f t="shared" si="27"/>
        <v>2.52</v>
      </c>
      <c r="J147" s="56">
        <f t="shared" si="28"/>
        <v>0.45454726055755507</v>
      </c>
      <c r="K147" s="56">
        <f t="shared" si="29"/>
        <v>0.45454726055755507</v>
      </c>
      <c r="L147" s="56">
        <f t="shared" si="35"/>
        <v>0.003438641735215384</v>
      </c>
      <c r="M147" s="57">
        <f t="shared" si="30"/>
        <v>0.1388826419717714</v>
      </c>
      <c r="N147" s="57">
        <f t="shared" si="31"/>
        <v>0.34173878437935873</v>
      </c>
      <c r="O147" s="58">
        <f t="shared" si="32"/>
        <v>325.2227255289288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3.157068294462641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80</v>
      </c>
      <c r="I148" s="56">
        <f t="shared" si="27"/>
        <v>2.538</v>
      </c>
      <c r="J148" s="56">
        <f t="shared" si="28"/>
        <v>0.4546178344026203</v>
      </c>
      <c r="K148" s="56">
        <f t="shared" si="29"/>
        <v>0.4546178344026203</v>
      </c>
      <c r="L148" s="56">
        <f t="shared" si="35"/>
        <v>0.0033938571173328575</v>
      </c>
      <c r="M148" s="57">
        <f t="shared" si="30"/>
        <v>0.13889046246578138</v>
      </c>
      <c r="N148" s="57">
        <f t="shared" si="31"/>
        <v>0.34175802772091873</v>
      </c>
      <c r="O148" s="58">
        <f t="shared" si="32"/>
        <v>325.2410388497355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3.1575394367174154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80</v>
      </c>
      <c r="I149" s="56">
        <f t="shared" si="27"/>
        <v>2.556</v>
      </c>
      <c r="J149" s="56">
        <f t="shared" si="28"/>
        <v>0.45468567888730776</v>
      </c>
      <c r="K149" s="56">
        <f t="shared" si="29"/>
        <v>0.45468567888730776</v>
      </c>
      <c r="L149" s="56">
        <f t="shared" si="35"/>
        <v>0.0033499434684374396</v>
      </c>
      <c r="M149" s="57">
        <f t="shared" si="30"/>
        <v>0.13889771940902515</v>
      </c>
      <c r="N149" s="57">
        <f t="shared" si="31"/>
        <v>0.34177588437260126</v>
      </c>
      <c r="O149" s="58">
        <f t="shared" si="32"/>
        <v>325.2580324986699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3.15799235810012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80</v>
      </c>
      <c r="I150" s="56">
        <f t="shared" si="27"/>
        <v>2.574</v>
      </c>
      <c r="J150" s="56">
        <f t="shared" si="28"/>
        <v>0.4547508995664173</v>
      </c>
      <c r="K150" s="56">
        <f t="shared" si="29"/>
        <v>0.4547508995664173</v>
      </c>
      <c r="L150" s="56">
        <f t="shared" si="35"/>
        <v>0.003306878305627443</v>
      </c>
      <c r="M150" s="57">
        <f t="shared" si="30"/>
        <v>0.1389044379927687</v>
      </c>
      <c r="N150" s="57">
        <f t="shared" si="31"/>
        <v>0.3417924163207891</v>
      </c>
      <c r="O150" s="58">
        <f t="shared" si="32"/>
        <v>325.27376546634497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3.158427763281531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80</v>
      </c>
      <c r="I151" s="56">
        <f>A151*B151</f>
        <v>2.592</v>
      </c>
      <c r="J151" s="56">
        <f>B151*C151*H151</f>
        <v>0.4548135979125405</v>
      </c>
      <c r="K151" s="56">
        <f t="shared" si="29"/>
        <v>0.4548135979125405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0.13891064238936043</v>
      </c>
      <c r="N151" s="57">
        <f>M151/($B$3/10)*100</f>
        <v>0.3418076830446861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325.2882943573653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3.158846329680114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80</v>
      </c>
      <c r="I152" s="56">
        <f>A152*B152</f>
        <v>2.61</v>
      </c>
      <c r="J152" s="56">
        <f>B152*C152*H152</f>
        <v>0.4548738714739364</v>
      </c>
      <c r="K152" s="56">
        <f t="shared" si="29"/>
        <v>0.4548738714739364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0.13891635579170317</v>
      </c>
      <c r="N152" s="57">
        <f>M152/($B$3/10)*100</f>
        <v>0.34182174161344286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325.301673482759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33.7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2004-04-15T06:13:02Z</dcterms:created>
  <dcterms:modified xsi:type="dcterms:W3CDTF">2004-04-15T06:13:07Z</dcterms:modified>
  <cp:category/>
  <cp:version/>
  <cp:contentType/>
  <cp:contentStatus/>
</cp:coreProperties>
</file>